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updateLinks="never" defaultThemeVersion="166925"/>
  <mc:AlternateContent xmlns:mc="http://schemas.openxmlformats.org/markup-compatibility/2006">
    <mc:Choice Requires="x15">
      <x15ac:absPath xmlns:x15ac="http://schemas.microsoft.com/office/spreadsheetml/2010/11/ac" url="https://rawplanning.sharepoint.com/Shared Documents/2024 Projects/R24-030 Wilsford Barn/Applications/Copy of Planning Application/"/>
    </mc:Choice>
  </mc:AlternateContent>
  <xr:revisionPtr revIDLastSave="1" documentId="8_{85FA8F19-2320-426A-BBDB-03BFD2C79FC8}" xr6:coauthVersionLast="47" xr6:coauthVersionMax="47" xr10:uidLastSave="{21C282C6-7E87-4527-99D0-C3685D7CAF2A}"/>
  <workbookProtection workbookAlgorithmName="SHA-512" workbookHashValue="/jHHEyW0h65ruhzHmOxxZakC6HD7gfvZF1ZUKZALEW1HqhTiIvj2QtDOfGKQl/RbQw2+ojoDTkUy1lRkaAgJtw==" workbookSaltValue="im/UQLKE4inT0M5AjfRn2Q==" workbookSpinCount="100000" lockStructure="1"/>
  <bookViews>
    <workbookView xWindow="-108" yWindow="-108" windowWidth="23256" windowHeight="1257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<sst xmlns="http://schemas.openxmlformats.org/spreadsheetml/2006/main" count="1106" uniqueCount="417">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</sst>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41" zoomScaleNormal="100" workbookViewId="0">
      <selection activeCell="A46" sqref="A46"/>
    </sheetView>
  </sheetViews>
  <sheetFormatPr defaultColWidth="8.77734375" defaultRowHeight="15" x14ac:dyDescent="0.3"/>
  <cols>
    <col min="1" max="1" width="124.21875" style="6" customWidth="1"/>
    <col min="2" max="2" width="44.77734375" style="6" customWidth="1"/>
    <col min="3" max="207" width="8.554687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1" customHeight="1" x14ac:dyDescent="0.3">
      <c r="A33" s="7" t="s">
        <v>38</v>
      </c>
    </row>
    <row r="34" spans="1:2" ht="43.5" customHeight="1" x14ac:dyDescent="0.3">
      <c r="A34" s="7" t="s">
        <v>39</v>
      </c>
    </row>
    <row r="35" spans="1:2" ht="40.049999999999997"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6"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1" customHeight="1" x14ac:dyDescent="0.3">
      <c r="A50" s="16" t="s">
        <v>55</v>
      </c>
    </row>
    <row r="51" spans="1:1" ht="35.549999999999997"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5" zoomScaleNormal="100" workbookViewId="0">
      <selection activeCell="B9" sqref="B9"/>
    </sheetView>
  </sheetViews>
  <sheetFormatPr defaultColWidth="8.77734375" defaultRowHeight="14.4" x14ac:dyDescent="0.3"/>
  <cols>
    <col min="1" max="1" width="120.77734375" style="17" customWidth="1"/>
    <col min="2" max="2" width="33.5546875" style="17" customWidth="1"/>
    <col min="3" max="3" width="26.21875" style="17" customWidth="1"/>
    <col min="4" max="6" width="30.5546875" style="17" customWidth="1"/>
    <col min="7" max="360" width="8.5546875" style="17" customWidth="1"/>
    <col min="361" max="16384" width="8.777343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46054</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1</v>
      </c>
      <c r="C8" s="19"/>
    </row>
    <row r="9" spans="1:5" ht="39.6" customHeight="1" x14ac:dyDescent="0.3">
      <c r="A9" s="18" t="s">
        <v>72</v>
      </c>
      <c r="B9" s="31" t="s">
        <v>141</v>
      </c>
      <c r="C9" s="19"/>
    </row>
    <row r="10" spans="1:5" ht="24.6" customHeight="1" x14ac:dyDescent="0.3">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2</v>
      </c>
      <c r="C10" s="131"/>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0.19</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0" zoomScaleNormal="100" workbookViewId="0">
      <selection activeCell="A12" sqref="A12"/>
    </sheetView>
  </sheetViews>
  <sheetFormatPr defaultColWidth="9.21875" defaultRowHeight="13.8" x14ac:dyDescent="0.3"/>
  <cols>
    <col min="1" max="1" width="90.21875" style="37" customWidth="1"/>
    <col min="2" max="2" width="27.21875" style="37" customWidth="1"/>
    <col min="3" max="3" width="24.21875" style="37" customWidth="1"/>
    <col min="4" max="4" width="124.77734375" style="37" customWidth="1"/>
    <col min="5" max="386" width="8.5546875" style="37" customWidth="1"/>
    <col min="387" max="16384" width="9.218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398</v>
      </c>
      <c r="C6" s="6"/>
      <c r="D6" s="6"/>
      <c r="E6" s="6"/>
      <c r="F6" s="6"/>
    </row>
    <row r="7" spans="1:6" ht="29.85" customHeight="1" x14ac:dyDescent="0.3">
      <c r="A7" s="18" t="s">
        <v>85</v>
      </c>
      <c r="B7" s="46" t="s">
        <v>374</v>
      </c>
      <c r="C7" s="6"/>
      <c r="D7" s="6"/>
      <c r="E7" s="6"/>
      <c r="F7" s="6"/>
    </row>
    <row r="8" spans="1:6" ht="29.85"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350</v>
      </c>
      <c r="B11" s="30">
        <v>7.0000000000000007E-2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7.4292694292402942E-2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t="s">
        <v>250</v>
      </c>
      <c r="B12" s="30">
        <v>0.21</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1.5098321827316741E-2</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0.28000000000000003</v>
      </c>
      <c r="C28" s="42">
        <f>SUM(C11:C27)</f>
        <v>8.9391016119719682E-2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E5" sqref="E5"/>
    </sheetView>
  </sheetViews>
  <sheetFormatPr defaultColWidth="9.21875" defaultRowHeight="13.8" x14ac:dyDescent="0.25"/>
  <cols>
    <col min="1" max="1" width="67.77734375" style="52" customWidth="1"/>
    <col min="2" max="2" width="22.77734375" style="52" customWidth="1"/>
    <col min="3" max="3" width="24.5546875" style="52" customWidth="1"/>
    <col min="4" max="473" width="8.5546875" style="52" customWidth="1"/>
    <col min="474" max="16384" width="9.218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0.28000000000000003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0.40613339546513622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0.28000000000000003</v>
      </c>
      <c r="C22" s="56">
        <f>SUM(C5:C21)</f>
        <v>0.40613339546513622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election activeCell="B5" sqref="B5"/>
    </sheetView>
  </sheetViews>
  <sheetFormatPr defaultColWidth="9.21875" defaultRowHeight="13.8" x14ac:dyDescent="0.3"/>
  <cols>
    <col min="1" max="1" width="132.21875" style="65" customWidth="1"/>
    <col min="2" max="3" width="19.77734375" style="65" customWidth="1"/>
    <col min="4" max="4" width="22.21875" style="65" customWidth="1"/>
    <col min="5" max="5" width="60.77734375" style="65" customWidth="1"/>
    <col min="6" max="6" width="23" style="65" customWidth="1"/>
    <col min="7" max="7" width="23.77734375" style="65" customWidth="1"/>
    <col min="8" max="8" width="117.21875" style="65" customWidth="1"/>
    <col min="9" max="471" width="8.5546875" style="65" customWidth="1"/>
    <col min="472" max="16384" width="9.218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t="s">
        <v>349</v>
      </c>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3" zoomScaleNormal="100" workbookViewId="0">
      <selection activeCell="B12" sqref="B12"/>
    </sheetView>
  </sheetViews>
  <sheetFormatPr defaultColWidth="9.21875" defaultRowHeight="13.8" x14ac:dyDescent="0.3"/>
  <cols>
    <col min="1" max="1" width="78.77734375" style="65" customWidth="1"/>
    <col min="2" max="2" width="30.77734375" style="65" customWidth="1"/>
    <col min="3" max="4" width="40.5546875" style="65" customWidth="1"/>
    <col min="5" max="466" width="8.5546875" style="65" customWidth="1"/>
    <col min="467" max="16384" width="9.218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0.19</v>
      </c>
    </row>
    <row r="6" spans="1:4" ht="24.75" customHeight="1" x14ac:dyDescent="0.3">
      <c r="A6" s="18" t="s">
        <v>111</v>
      </c>
      <c r="B6" s="78">
        <f>IFERROR(Nutrients_from_future_land_use!C22-SuDS!G30-Nutrients_from_current_land_use!C28,0)</f>
        <v>0.31674237934541655</v>
      </c>
    </row>
    <row r="7" spans="1:4" ht="24.75" customHeight="1" x14ac:dyDescent="0.3">
      <c r="A7" s="18" t="s">
        <v>112</v>
      </c>
      <c r="B7" s="78">
        <f>IFERROR(B5+B6,0)</f>
        <v>0.50674237934541655</v>
      </c>
    </row>
    <row r="8" spans="1:4" ht="24.75" customHeight="1" x14ac:dyDescent="0.3">
      <c r="A8" s="18" t="s">
        <v>113</v>
      </c>
      <c r="B8" s="78">
        <f>IFERROR(IF(B7&lt;0,B7,B7*1.2),0)</f>
        <v>0.60809085521449979</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0.61</v>
      </c>
    </row>
    <row r="11" spans="1:4" ht="24.75" customHeight="1" x14ac:dyDescent="0.3">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 zoomScaleNormal="100" workbookViewId="0">
      <selection activeCell="B9" sqref="B9"/>
    </sheetView>
  </sheetViews>
  <sheetFormatPr defaultColWidth="65.44140625" defaultRowHeight="13.8" x14ac:dyDescent="0.25"/>
  <cols>
    <col min="1" max="1" width="47.21875" style="88" customWidth="1"/>
    <col min="2" max="4" width="15.77734375" style="88" customWidth="1"/>
    <col min="5" max="5" width="25.77734375" style="88" customWidth="1"/>
    <col min="6" max="6" width="79.77734375" style="88" customWidth="1"/>
    <col min="7" max="8" width="15.77734375" style="88" customWidth="1"/>
    <col min="9" max="9" width="25.77734375" style="88" customWidth="1"/>
    <col min="10" max="13" width="15.7773437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1</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1</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2</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8</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8</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1</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8</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0.77830441639660242</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61cb680c-00c7-4479-8e02-7c172c01521c" xsi:nil="true"/>
    <lcf76f155ced4ddcb4097134ff3c332f xmlns="c1351ff0-52f3-489c-b3f6-77e25ab2562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61cb680c-00c7-4479-8e02-7c172c01521c"/>
    <ds:schemaRef ds:uri="c1351ff0-52f3-489c-b3f6-77e25ab25622"/>
  </ds:schemaRefs>
</ds:datastoreItem>
</file>

<file path=customXml/itemProps4.xml><?xml version="1.0" encoding="utf-8"?>
<ds:datastoreItem xmlns:ds="http://schemas.openxmlformats.org/officeDocument/2006/customXml" ds:itemID="{1E7BFFC1-D257-479C-97D3-2AFA92260B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Alison Whalley</cp:lastModifiedBy>
  <cp:revision/>
  <dcterms:created xsi:type="dcterms:W3CDTF">2021-10-14T13:24:34Z</dcterms:created>
  <dcterms:modified xsi:type="dcterms:W3CDTF">2025-01-31T15:24:37Z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