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rawplanning.sharepoint.com/Shared Documents/2020 Projects/R20-008 Guy Rasch/Class Q/Nutrient Neutrality/"/>
    </mc:Choice>
  </mc:AlternateContent>
  <xr:revisionPtr revIDLastSave="8" documentId="8_{308B2F40-37AC-4EDC-BAD5-49E1FD2B59B7}" xr6:coauthVersionLast="47" xr6:coauthVersionMax="47" xr10:uidLastSave="{83CFB477-0B9D-4307-9060-BC4858DA3BE0}"/>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C11" i="8" s="1"/>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<sst xmlns="http://schemas.openxmlformats.org/spreadsheetml/2006/main" count="1104" uniqueCount="417">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</sst>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Nicola/Dropbox/HCS/HCS%20Admin/Timesheets/C:/Users/DS56/OneDrive%20-%20Ricardo%20Plc/NE%20NN/Copy%20of%20Herefordshire%20Council%20Phosphate%20Budget%20Calculator_Final.xlsx" TargetMode="External"/><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9" zoomScaleNormal="100" workbookViewId="0">
      <selection activeCell="A45" sqref="A45"/>
    </sheetView>
  </sheetViews>
  <sheetFormatPr defaultColWidth="8.77734375" defaultRowHeight="15" x14ac:dyDescent="0.3"/>
  <cols>
    <col min="1" max="1" width="124.33203125" style="6" customWidth="1"/>
    <col min="2" max="2" width="44.77734375" style="6" customWidth="1"/>
    <col min="3" max="207" width="8.4414062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25" customHeight="1" x14ac:dyDescent="0.3">
      <c r="A4" s="7" t="s">
        <v>3</v>
      </c>
    </row>
    <row r="5" spans="1:2" ht="26.25" customHeight="1" x14ac:dyDescent="0.3">
      <c r="A5" s="7" t="s">
        <v>4</v>
      </c>
    </row>
    <row r="6" spans="1:2" ht="26.25" customHeight="1" x14ac:dyDescent="0.3">
      <c r="A6" s="7" t="s">
        <v>5</v>
      </c>
    </row>
    <row r="7" spans="1:2" ht="39.75"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25" customHeight="1" x14ac:dyDescent="0.3">
      <c r="A11" s="7" t="s">
        <v>11</v>
      </c>
      <c r="B11" s="11" t="s">
        <v>12</v>
      </c>
    </row>
    <row r="12" spans="1:2" ht="20.25" customHeight="1" x14ac:dyDescent="0.3">
      <c r="A12" s="7" t="s">
        <v>13</v>
      </c>
      <c r="B12" s="11" t="s">
        <v>14</v>
      </c>
    </row>
    <row r="13" spans="1:2" ht="20.25" customHeight="1" x14ac:dyDescent="0.3">
      <c r="A13" s="7" t="s">
        <v>15</v>
      </c>
      <c r="B13" s="11" t="s">
        <v>16</v>
      </c>
    </row>
    <row r="14" spans="1:2" ht="20.25" customHeight="1" x14ac:dyDescent="0.3">
      <c r="A14" s="7" t="s">
        <v>17</v>
      </c>
      <c r="B14" s="11" t="s">
        <v>18</v>
      </c>
    </row>
    <row r="15" spans="1:2" ht="20.25"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25" customHeight="1" x14ac:dyDescent="0.3">
      <c r="A33" s="7" t="s">
        <v>38</v>
      </c>
    </row>
    <row r="34" spans="1:2" ht="43.5" customHeight="1" x14ac:dyDescent="0.3">
      <c r="A34" s="7" t="s">
        <v>39</v>
      </c>
    </row>
    <row r="35" spans="1:2" ht="40.049999999999997" customHeight="1" x14ac:dyDescent="0.3">
      <c r="A35" s="7" t="s">
        <v>40</v>
      </c>
    </row>
    <row r="36" spans="1:2" ht="156.75"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25"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75"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25" customHeight="1" x14ac:dyDescent="0.3">
      <c r="A50" s="16" t="s">
        <v>55</v>
      </c>
    </row>
    <row r="51" spans="1:1" ht="35.549999999999997" customHeight="1" x14ac:dyDescent="0.3">
      <c r="A51" s="8" t="s">
        <v>56</v>
      </c>
    </row>
    <row r="52" spans="1:1" ht="36.75" customHeight="1" x14ac:dyDescent="0.3">
      <c r="A52" s="7" t="s">
        <v>57</v>
      </c>
    </row>
    <row r="53" spans="1:1" ht="195.75"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F12" sqref="F12"/>
    </sheetView>
  </sheetViews>
  <sheetFormatPr defaultColWidth="8.77734375" defaultRowHeight="14.4" x14ac:dyDescent="0.3"/>
  <cols>
    <col min="1" max="1" width="120.77734375" style="17" customWidth="1"/>
    <col min="2" max="2" width="33.44140625" style="17" customWidth="1"/>
    <col min="3" max="3" width="26.109375" style="17" customWidth="1"/>
    <col min="4" max="6" width="30.44140625" style="17" customWidth="1"/>
    <col min="7" max="360" width="8.44140625" style="17" customWidth="1"/>
    <col min="361" max="16384" width="8.77734375" style="17"/>
  </cols>
  <sheetData>
    <row r="1" spans="1:5" ht="50.25" customHeight="1" x14ac:dyDescent="0.3">
      <c r="A1" s="5" t="s">
        <v>12</v>
      </c>
    </row>
    <row r="2" spans="1:5" ht="409.5" customHeight="1" x14ac:dyDescent="0.3">
      <c r="A2" s="124" t="s">
        <v>63</v>
      </c>
    </row>
    <row r="3" spans="1:5" ht="51.75" customHeight="1" x14ac:dyDescent="0.3">
      <c r="A3" s="8" t="s">
        <v>64</v>
      </c>
      <c r="B3" s="15"/>
      <c r="C3" s="6"/>
    </row>
    <row r="4" spans="1:5" ht="46.8" x14ac:dyDescent="0.3">
      <c r="A4" s="1" t="s">
        <v>65</v>
      </c>
      <c r="B4" s="2" t="s">
        <v>66</v>
      </c>
      <c r="C4" s="2" t="s">
        <v>67</v>
      </c>
    </row>
    <row r="5" spans="1:5" ht="24.75" customHeight="1" x14ac:dyDescent="0.3">
      <c r="A5" s="18" t="s">
        <v>68</v>
      </c>
      <c r="B5" s="29">
        <v>46174</v>
      </c>
      <c r="C5" s="19"/>
    </row>
    <row r="6" spans="1:5" ht="24.75" customHeight="1" x14ac:dyDescent="0.3">
      <c r="A6" s="18" t="s">
        <v>69</v>
      </c>
      <c r="B6" s="30">
        <v>2.4</v>
      </c>
      <c r="C6" s="19"/>
    </row>
    <row r="7" spans="1:5" ht="24.75" customHeight="1" x14ac:dyDescent="0.3">
      <c r="A7" s="18" t="s">
        <v>70</v>
      </c>
      <c r="B7" s="31">
        <v>120</v>
      </c>
      <c r="C7" s="19"/>
    </row>
    <row r="8" spans="1:5" ht="24.75" customHeight="1" x14ac:dyDescent="0.3">
      <c r="A8" s="18" t="s">
        <v>71</v>
      </c>
      <c r="B8" s="31">
        <v>1</v>
      </c>
      <c r="C8" s="19"/>
    </row>
    <row r="9" spans="1:5" ht="39.75" customHeight="1" x14ac:dyDescent="0.3">
      <c r="A9" s="18" t="s">
        <v>72</v>
      </c>
      <c r="B9" s="31" t="s">
        <v>163</v>
      </c>
      <c r="C9" s="19"/>
    </row>
    <row r="10" spans="1:5" ht="24.75" customHeight="1" x14ac:dyDescent="0.3">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A12" sqref="A12"/>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4414062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9" customHeight="1" x14ac:dyDescent="0.3">
      <c r="A4" s="4" t="s">
        <v>65</v>
      </c>
      <c r="B4" s="85" t="s">
        <v>66</v>
      </c>
      <c r="C4" s="38"/>
      <c r="E4" s="6"/>
      <c r="F4" s="6"/>
    </row>
    <row r="5" spans="1:6" ht="30" customHeight="1" x14ac:dyDescent="0.3">
      <c r="A5" s="18" t="s">
        <v>83</v>
      </c>
      <c r="B5" s="44" t="s">
        <v>179</v>
      </c>
      <c r="C5" s="6"/>
      <c r="D5" s="6"/>
      <c r="E5" s="6"/>
      <c r="F5" s="39"/>
    </row>
    <row r="6" spans="1:6" ht="30" customHeight="1" x14ac:dyDescent="0.3">
      <c r="A6" s="18" t="s">
        <v>84</v>
      </c>
      <c r="B6" s="45" t="s">
        <v>398</v>
      </c>
      <c r="C6" s="6"/>
      <c r="D6" s="6"/>
      <c r="E6" s="6"/>
      <c r="F6" s="6"/>
    </row>
    <row r="7" spans="1:6" ht="30" customHeight="1" x14ac:dyDescent="0.3">
      <c r="A7" s="18" t="s">
        <v>85</v>
      </c>
      <c r="B7" s="46" t="s">
        <v>375</v>
      </c>
      <c r="C7" s="6"/>
      <c r="D7" s="6"/>
      <c r="E7" s="6"/>
      <c r="F7" s="6"/>
    </row>
    <row r="8" spans="1:6" ht="30"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350</v>
      </c>
      <c r="B11" s="30">
        <v>0.08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9.0807338159999959E-2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0.08</v>
      </c>
      <c r="C28" s="42">
        <f>SUM(C11:C27)</f>
        <v>9.0807338159999959E-2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A6" sqref="A6"/>
    </sheetView>
  </sheetViews>
  <sheetFormatPr defaultColWidth="9.109375" defaultRowHeight="13.8" x14ac:dyDescent="0.25"/>
  <cols>
    <col min="1" max="1" width="67.6640625" style="52" customWidth="1"/>
    <col min="2" max="2" width="22.77734375" style="52" customWidth="1"/>
    <col min="3" max="3" width="24.44140625" style="52" customWidth="1"/>
    <col min="4" max="473" width="8.4414062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0.08</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0.12410336215199994</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0.08</v>
      </c>
      <c r="C22" s="56">
        <f>SUM(C5:C21)</f>
        <v>0.12410336215199994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3.8" x14ac:dyDescent="0.3"/>
  <cols>
    <col min="1" max="1" width="132.109375" style="65" customWidth="1"/>
    <col min="2" max="3" width="19.77734375" style="65" customWidth="1"/>
    <col min="4" max="4" width="22.109375" style="65" customWidth="1"/>
    <col min="5" max="5" width="60.77734375" style="65" customWidth="1"/>
    <col min="6" max="6" width="23" style="65" customWidth="1"/>
    <col min="7" max="7" width="23.6640625" style="65" customWidth="1"/>
    <col min="8" max="8" width="117.109375" style="65" customWidth="1"/>
    <col min="9" max="471" width="8.44140625" style="65" customWidth="1"/>
    <col min="472" max="16384" width="9.109375" style="65"/>
  </cols>
  <sheetData>
    <row r="1" spans="1:11" ht="67.5" customHeight="1" x14ac:dyDescent="0.3">
      <c r="A1" s="5" t="s">
        <v>97</v>
      </c>
      <c r="B1" s="51"/>
      <c r="C1" s="51"/>
      <c r="D1" s="51"/>
    </row>
    <row r="2" spans="1:11" ht="409.5"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5" sqref="B5"/>
    </sheetView>
  </sheetViews>
  <sheetFormatPr defaultColWidth="9.109375" defaultRowHeight="13.8" x14ac:dyDescent="0.3"/>
  <cols>
    <col min="1" max="1" width="78.6640625" style="65" customWidth="1"/>
    <col min="2" max="2" width="30.77734375" style="65" customWidth="1"/>
    <col min="3" max="4" width="40.44140625" style="65" customWidth="1"/>
    <col min="5" max="466" width="8.4414062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0.17</v>
      </c>
    </row>
    <row r="6" spans="1:4" ht="24.75" customHeight="1" x14ac:dyDescent="0.3">
      <c r="A6" s="18" t="s">
        <v>111</v>
      </c>
      <c r="B6" s="78">
        <f>IFERROR(Nutrients_from_future_land_use!C22-SuDS!G30-Nutrients_from_current_land_use!C28,0)</f>
        <v>3.3296023991999976E-2</v>
      </c>
    </row>
    <row r="7" spans="1:4" ht="24.75" customHeight="1" x14ac:dyDescent="0.3">
      <c r="A7" s="18" t="s">
        <v>112</v>
      </c>
      <c r="B7" s="78">
        <f>IFERROR(B5+B6,0)</f>
        <v>0.20329602399199997</v>
      </c>
    </row>
    <row r="8" spans="1:4" ht="24.75" customHeight="1" x14ac:dyDescent="0.3">
      <c r="A8" s="18" t="s">
        <v>113</v>
      </c>
      <c r="B8" s="78">
        <f>IFERROR(IF(B7&lt;0,B7,B7*1.2),0)</f>
        <v>0.24395522879039996</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0.24</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33203125" style="88" customWidth="1"/>
    <col min="2" max="4" width="15.6640625" style="88" customWidth="1"/>
    <col min="5" max="5" width="25.6640625" style="88" customWidth="1"/>
    <col min="6" max="6" width="79.777343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ht="27.6"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1351ff0-52f3-489c-b3f6-77e25ab25622">
      <Terms xmlns="http://schemas.microsoft.com/office/infopath/2007/PartnerControls"/>
    </lcf76f155ced4ddcb4097134ff3c332f>
    <TaxCatchAll xmlns="61cb680c-00c7-4479-8e02-7c172c0152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www.w3.org/XML/1998/namespace"/>
    <ds:schemaRef ds:uri="http://schemas.microsoft.com/office/2006/metadata/properties"/>
    <ds:schemaRef ds:uri="http://purl.org/dc/elements/1.1/"/>
    <ds:schemaRef ds:uri="http://purl.org/dc/dcmitype/"/>
    <ds:schemaRef ds:uri="http://schemas.microsoft.com/office/2006/documentManagement/types"/>
    <ds:schemaRef ds:uri="4de7294a-dd10-4bb4-8e2d-76801cbd03c2"/>
    <ds:schemaRef ds:uri="http://schemas.microsoft.com/office/infopath/2007/PartnerControls"/>
    <ds:schemaRef ds:uri="http://schemas.openxmlformats.org/package/2006/metadata/core-properties"/>
    <ds:schemaRef ds:uri="59e6a92d-6249-413b-aed2-c2ad62a0495e"/>
    <ds:schemaRef ds:uri="http://purl.org/dc/terms/"/>
    <ds:schemaRef ds:uri="c1351ff0-52f3-489c-b3f6-77e25ab25622"/>
    <ds:schemaRef ds:uri="61cb680c-00c7-4479-8e02-7c172c01521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CADBB811-5EBA-4594-B957-7EFC06DC94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351ff0-52f3-489c-b3f6-77e25ab25622"/>
    <ds:schemaRef ds:uri="61cb680c-00c7-4479-8e02-7c172c015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dc:creator>
  <cp:keywords/>
  <dc:description/>
  <cp:lastModifiedBy>Alison Whalley</cp:lastModifiedBy>
  <cp:revision/>
  <dcterms:created xsi:type="dcterms:W3CDTF">2021-10-14T13:24:34Z</dcterms:created>
  <dcterms:modified xsi:type="dcterms:W3CDTF">2026-08-06T15:47:50Z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