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updateLinks="never" defaultThemeVersion="166925"/>
  <mc:AlternateContent xmlns:mc="http://schemas.openxmlformats.org/markup-compatibility/2006">
    <mc:Choice Requires="x15">
      <x15ac:absPath xmlns:x15ac="http://schemas.microsoft.com/office/spreadsheetml/2010/11/ac" url="/Users/Nicola/Dropbox/HCS/HCS work/Winterbourne Stoke/"/>
    </mc:Choice>
  </mc:AlternateContent>
  <xr:revisionPtr revIDLastSave="0" documentId="8_{94366357-C982-3541-B077-00CC3462BCCF}"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40" windowWidth="29400" windowHeight="1688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<sst xmlns="http://schemas.openxmlformats.org/spreadsheetml/2006/main" count="1102" uniqueCount="417">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</sst>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atildataragel/Documents/Holbury/Nutrient%20neutrality/kings%20head/C:/Users/DS56/OneDrive%20-%20Ricardo%20Plc/NE%20NN/Copy%20of%20Herefordshire%20Council%20Phosphate%20Budget%20Calculator_Final.xlsx" TargetMode="External"/><Relationship Id="rId1" Type="http://schemas.openxmlformats.org/officeDocument/2006/relationships/externalLinkPath" Target="/Users/matildataragel/Documents/Holbury/Nutrient%20neutrality/kings%20head/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5" dataDxfId="114">
  <autoFilter ref="A10:B15" xr:uid="{7EBF9311-A278-4083-BF4D-937B4AAC2ED7}">
    <filterColumn colId="0" hiddenButton="1"/>
    <filterColumn colId="1" hiddenButton="1"/>
  </autoFilter>
  <tableColumns count="2">
    <tableColumn id="1" xr3:uid="{D307493E-2059-46BA-8359-3AF9476DA77C}" name="Topic of each table" dataDxfId="113"/>
    <tableColumn id="2" xr3:uid="{232F3596-0F30-49C4-AE95-A48E7051B620}" name="Link to each worksheet" dataDxfId="112"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1" dataDxfId="109" headerRowBorderDxfId="110" tableBorderDxfId="108" totalsRowBorderDxfId="107">
  <autoFilter ref="A42:A46" xr:uid="{64981484-4795-461F-A3C7-626CD012A06C}">
    <filterColumn colId="0" hiddenButton="1"/>
  </autoFilter>
  <tableColumns count="1">
    <tableColumn id="1" xr3:uid="{F955E827-6C2D-4DAA-893A-D0A3AA8CBF38}" name="Description of the information:" dataDxfId="106"/>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5" dataDxfId="103" headerRowBorderDxfId="104" tableBorderDxfId="102" totalsRowBorderDxfId="101">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0"/>
    <tableColumn id="2" xr3:uid="{D22CDBE7-9B75-4248-A951-0D061DAA9F1C}" name="Data entry column - user inputs required" dataDxfId="99"/>
    <tableColumn id="4" xr3:uid="{20424A8D-23FA-4C1D-B394-6A4A0726E8D6}" name="Additional data entry column - user inputs may be required" dataDxfId="98"/>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7" dataDxfId="95" headerRowBorderDxfId="96" tableBorderDxfId="94">
  <autoFilter ref="A14:B22" xr:uid="{B50C45A2-2A77-478E-B226-DC5B3B2EA72E}">
    <filterColumn colId="0" hiddenButton="1"/>
    <filterColumn colId="1" hiddenButton="1"/>
  </autoFilter>
  <tableColumns count="2">
    <tableColumn id="1" xr3:uid="{FA8C78F6-50A3-498F-8975-6D1EC817B86B}" name="Description of values generated" dataDxfId="93"/>
    <tableColumn id="2" xr3:uid="{150A0AA5-FDF2-4BA1-A9A8-36A566F3E6CC}" name="Values generated" dataDxfId="9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1" dataDxfId="89" headerRowBorderDxfId="90" tableBorderDxfId="88" totalsRowBorderDxfId="87">
  <autoFilter ref="A4:B8" xr:uid="{E51AE02F-7B0C-4640-BEBD-8FD46432F29C}">
    <filterColumn colId="0" hiddenButton="1"/>
    <filterColumn colId="1" hiddenButton="1"/>
  </autoFilter>
  <tableColumns count="2">
    <tableColumn id="1" xr3:uid="{C513A266-837A-4378-8552-D156135B549F}" name="Description of required information" dataDxfId="86"/>
    <tableColumn id="2" xr3:uid="{9FEADC6D-D9F7-40A8-AB95-390DAB627A00}" name="Data entry column - user inputs required" dataDxfId="8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4" dataDxfId="82" headerRowBorderDxfId="83" tableBorderDxfId="81" totalsRowBorderDxfId="8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9"/>
    <tableColumn id="2" xr3:uid="{DA6AF240-7DDF-40CC-B3C9-0A6C10900A68}" name="Area (ha) - user inputs required" dataDxfId="78"/>
    <tableColumn id="4" xr3:uid="{D46D9DE3-2913-45A9-81EF-5C0B16A60B70}" name="Annual phosphorus export  _x000a_(kg TP/yr)" dataDxfId="77"/>
    <tableColumn id="5" xr3:uid="{B35F3CE8-F7D9-4526-B8D6-064B09EE0E77}" name="Notes on data" dataDxfId="7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120" dataDxfId="11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118"/>
    <tableColumn id="2" xr3:uid="{2BF0443C-5885-452F-9860-409F1647E1C1}" name="Area (ha) - user inputs required" dataDxfId="117"/>
    <tableColumn id="4" xr3:uid="{D4EA72A6-0C9C-4A1E-8AAC-10EB38F195A8}" name="Annual phosphorus export_x000a_(kg TP/yr)" dataDxfId="11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2" zoomScale="75" zoomScaleNormal="100" workbookViewId="0">
      <selection activeCell="D35" sqref="D35"/>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46023</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161</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9.6999999999999993</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1.28</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59" zoomScaleNormal="50" workbookViewId="0">
      <selection activeCell="A11" sqref="A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J4" sqref="J4"/>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1.28</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1.28</v>
      </c>
    </row>
    <row r="8" spans="1:4" ht="24.75" customHeight="1" x14ac:dyDescent="0.2">
      <c r="A8" s="18" t="s">
        <v>113</v>
      </c>
      <c r="B8" s="78">
        <f>IFERROR(IF(B7&lt;0,B7,B7*1.2),0)</f>
        <v>1.536</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1.54</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'/Users/matildataragel/Documents/Holbury/Nutrient neutrality/kings head/C:\Users\DS56\OneDrive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30" x14ac:dyDescent="0.15">
      <c r="A228" s="105" t="s">
        <v>400</v>
      </c>
      <c r="B228" s="91" t="s">
        <v>186</v>
      </c>
      <c r="C228" s="91" t="s">
        <v>401</v>
      </c>
      <c r="D228" s="65"/>
      <c r="F228" s="65"/>
      <c r="H228" s="65"/>
      <c r="I228" s="65"/>
      <c r="J228" s="65"/>
      <c r="K228" s="65"/>
      <c r="L228" s="65"/>
      <c r="M228" s="65"/>
    </row>
    <row r="229" spans="1:13" ht="45" x14ac:dyDescent="0.15">
      <c r="A229" s="105" t="s">
        <v>402</v>
      </c>
      <c r="B229" s="91" t="s">
        <v>189</v>
      </c>
      <c r="C229" s="91" t="s">
        <v>403</v>
      </c>
      <c r="D229" s="65"/>
      <c r="F229" s="65"/>
      <c r="H229" s="65"/>
      <c r="I229" s="65"/>
      <c r="J229" s="65"/>
      <c r="K229" s="65"/>
      <c r="L229" s="65"/>
      <c r="M229" s="65"/>
    </row>
    <row r="230" spans="1:13" ht="30" x14ac:dyDescent="0.15">
      <c r="A230" s="91" t="s">
        <v>404</v>
      </c>
      <c r="B230" s="91" t="s">
        <v>186</v>
      </c>
      <c r="C230" s="91" t="s">
        <v>401</v>
      </c>
      <c r="D230" s="65"/>
      <c r="F230" s="65"/>
      <c r="H230" s="65"/>
      <c r="I230" s="65"/>
      <c r="J230" s="65"/>
      <c r="K230" s="65"/>
      <c r="L230" s="65"/>
      <c r="M230" s="65"/>
    </row>
    <row r="231" spans="1:13" ht="30" x14ac:dyDescent="0.15">
      <c r="A231" s="91" t="s">
        <v>405</v>
      </c>
      <c r="B231" s="91" t="s">
        <v>186</v>
      </c>
      <c r="C231" s="91" t="s">
        <v>401</v>
      </c>
      <c r="D231" s="65"/>
      <c r="F231" s="65"/>
      <c r="H231" s="65"/>
      <c r="I231" s="102"/>
      <c r="J231" s="65"/>
      <c r="K231" s="65"/>
      <c r="L231" s="65"/>
      <c r="M231" s="65"/>
    </row>
    <row r="232" spans="1:13" ht="30"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1cb680c-00c7-4479-8e02-7c172c01521c">
      <Value>4</Value>
      <Value>3</Value>
      <Value>9</Value>
      <Value>1</Value>
      <Value>2</Value>
    </TaxCatchAll>
    <lcf76f155ced4ddcb4097134ff3c332f xmlns="c1351ff0-52f3-489c-b3f6-77e25ab25622">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5.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5.xml><?xml version="1.0" encoding="utf-8"?>
<ds:datastoreItem xmlns:ds="http://schemas.openxmlformats.org/officeDocument/2006/customXml" ds:itemID="{DC0B3B1D-F1A8-48BC-B47C-C4614E74062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2026-04-01T14:35:45Z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