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y Documents\WIP\"/>
    </mc:Choice>
  </mc:AlternateContent>
  <xr:revisionPtr revIDLastSave="0" documentId="13_ncr:1_{51F2491A-3F50-4912-8487-B7930EFDFAC3}" xr6:coauthVersionLast="47" xr6:coauthVersionMax="47" xr10:uidLastSave="{00000000-0000-0000-0000-000000000000}"/>
  <bookViews>
    <workbookView xWindow="-110" yWindow="-110" windowWidth="19420" windowHeight="10300" xr2:uid="{8A93700B-6042-4A37-A16A-DABCD392388D}"/>
  </bookViews>
  <sheets>
    <sheet name="Site A" sheetId="1" r:id="rId1"/>
    <sheet name="Site B" sheetId="2" r:id="rId2"/>
  </sheets>
  <definedNames>
    <definedName name="_xlnm.Print_Area" localSheetId="0">'Site A'!$AF$1:$BO$145</definedName>
    <definedName name="_xlnm.Print_Area" localSheetId="1">'Site B'!$AF$1:$BO$145</definedName>
    <definedName name="_xlnm.Print_Titles" localSheetId="0">'Site A'!$1:$5</definedName>
    <definedName name="_xlnm.Print_Titles" localSheetId="1">'Site B'!$1:$5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" i="2" l="1"/>
  <c r="AF1" i="2"/>
  <c r="AQ1" i="2"/>
  <c r="AZ1" i="2"/>
  <c r="BI1" i="2"/>
  <c r="S6" i="2"/>
  <c r="AH6" i="2"/>
  <c r="AS6" i="2"/>
  <c r="BB6" i="2"/>
  <c r="BJ6" i="2"/>
  <c r="Q8" i="2"/>
  <c r="AG8" i="2"/>
  <c r="AR8" i="2"/>
  <c r="AS8" i="2"/>
  <c r="AS9" i="2" s="1"/>
  <c r="AT8" i="2"/>
  <c r="AT9" i="2" s="1"/>
  <c r="AU8" i="2"/>
  <c r="AU9" i="2" s="1"/>
  <c r="AV8" i="2"/>
  <c r="AV9" i="2" s="1"/>
  <c r="AW8" i="2"/>
  <c r="BA8" i="2"/>
  <c r="BA9" i="2" s="1"/>
  <c r="BB8" i="2"/>
  <c r="BC8" i="2" s="1"/>
  <c r="AR9" i="2"/>
  <c r="O10" i="2"/>
  <c r="AD10" i="2"/>
  <c r="AG10" i="2"/>
  <c r="BE10" i="2"/>
  <c r="BF10" i="2"/>
  <c r="BI10" i="2"/>
  <c r="O11" i="2"/>
  <c r="AD11" i="2"/>
  <c r="AG11" i="2"/>
  <c r="AJ11" i="2"/>
  <c r="AK11" i="2"/>
  <c r="BJ11" i="2"/>
  <c r="BK11" i="2"/>
  <c r="O12" i="2"/>
  <c r="AG12" i="2" s="1"/>
  <c r="AD12" i="2"/>
  <c r="AI12" i="2"/>
  <c r="AL12" i="2"/>
  <c r="AM12" i="2"/>
  <c r="BA12" i="2"/>
  <c r="BB12" i="2"/>
  <c r="BD12" i="2"/>
  <c r="BE12" i="2"/>
  <c r="BK12" i="2"/>
  <c r="O13" i="2"/>
  <c r="AG13" i="2" s="1"/>
  <c r="AD13" i="2"/>
  <c r="AH13" i="2"/>
  <c r="AI13" i="2"/>
  <c r="AL13" i="2"/>
  <c r="BA13" i="2"/>
  <c r="BF13" i="2"/>
  <c r="BG13" i="2"/>
  <c r="BK13" i="2"/>
  <c r="O14" i="2"/>
  <c r="AD14" i="2"/>
  <c r="AG14" i="2"/>
  <c r="AI14" i="2"/>
  <c r="AK14" i="2"/>
  <c r="BJ14" i="2"/>
  <c r="O15" i="2"/>
  <c r="AD15" i="2"/>
  <c r="AG15" i="2"/>
  <c r="AI15" i="2"/>
  <c r="AJ15" i="2"/>
  <c r="AK15" i="2"/>
  <c r="AM15" i="2"/>
  <c r="BI15" i="2"/>
  <c r="BI20" i="2" s="1"/>
  <c r="O16" i="2"/>
  <c r="AD16" i="2"/>
  <c r="AG16" i="2"/>
  <c r="AH16" i="2"/>
  <c r="BJ16" i="2"/>
  <c r="O17" i="2"/>
  <c r="AD17" i="2"/>
  <c r="AG17" i="2"/>
  <c r="AH17" i="2"/>
  <c r="BJ17" i="2"/>
  <c r="O18" i="2"/>
  <c r="AD18" i="2"/>
  <c r="AG18" i="2"/>
  <c r="AI18" i="2"/>
  <c r="AJ18" i="2"/>
  <c r="AK18" i="2"/>
  <c r="AN18" i="2" s="1"/>
  <c r="AL18" i="2"/>
  <c r="O19" i="2"/>
  <c r="AD19" i="2"/>
  <c r="AG19" i="2"/>
  <c r="AH19" i="2"/>
  <c r="AL19" i="2"/>
  <c r="BK19" i="2"/>
  <c r="BL19" i="2"/>
  <c r="O20" i="2"/>
  <c r="AD20" i="2"/>
  <c r="AG20" i="2"/>
  <c r="AH20" i="2"/>
  <c r="AK20" i="2"/>
  <c r="AL20" i="2"/>
  <c r="O21" i="2"/>
  <c r="AD21" i="2"/>
  <c r="AG21" i="2"/>
  <c r="AJ21" i="2"/>
  <c r="AK21" i="2"/>
  <c r="AM21" i="2"/>
  <c r="O22" i="2"/>
  <c r="AD22" i="2"/>
  <c r="AG22" i="2"/>
  <c r="AH22" i="2"/>
  <c r="AI22" i="2"/>
  <c r="AJ22" i="2"/>
  <c r="O23" i="2"/>
  <c r="AD23" i="2"/>
  <c r="AG23" i="2"/>
  <c r="AH23" i="2"/>
  <c r="AJ23" i="2"/>
  <c r="AK23" i="2"/>
  <c r="BJ23" i="2"/>
  <c r="BK23" i="2"/>
  <c r="O24" i="2"/>
  <c r="AD24" i="2"/>
  <c r="AG24" i="2"/>
  <c r="AJ24" i="2"/>
  <c r="AM24" i="2"/>
  <c r="AN24" i="2"/>
  <c r="BJ24" i="2"/>
  <c r="O25" i="2"/>
  <c r="AD25" i="2"/>
  <c r="AD37" i="2" s="1"/>
  <c r="AG25" i="2"/>
  <c r="AL25" i="2"/>
  <c r="BI25" i="2"/>
  <c r="BI30" i="2" s="1"/>
  <c r="O26" i="2"/>
  <c r="AD26" i="2"/>
  <c r="AG26" i="2"/>
  <c r="AH26" i="2"/>
  <c r="AK26" i="2"/>
  <c r="AL26" i="2"/>
  <c r="O27" i="2"/>
  <c r="AD27" i="2"/>
  <c r="AJ27" i="2"/>
  <c r="AK27" i="2"/>
  <c r="O28" i="2"/>
  <c r="AD28" i="2"/>
  <c r="AG28" i="2"/>
  <c r="AH28" i="2"/>
  <c r="AK28" i="2"/>
  <c r="BL28" i="2"/>
  <c r="O29" i="2"/>
  <c r="AD29" i="2"/>
  <c r="AG29" i="2"/>
  <c r="AJ29" i="2"/>
  <c r="AK29" i="2"/>
  <c r="O30" i="2"/>
  <c r="AG30" i="2" s="1"/>
  <c r="AD30" i="2"/>
  <c r="AH30" i="2"/>
  <c r="AJ30" i="2"/>
  <c r="AL30" i="2"/>
  <c r="O31" i="2"/>
  <c r="AD31" i="2"/>
  <c r="AG31" i="2"/>
  <c r="AH31" i="2"/>
  <c r="AJ31" i="2"/>
  <c r="AL31" i="2"/>
  <c r="AN31" i="2"/>
  <c r="AO31" i="2"/>
  <c r="BJ31" i="2"/>
  <c r="BM31" i="2"/>
  <c r="O32" i="2"/>
  <c r="AD32" i="2"/>
  <c r="AG32" i="2"/>
  <c r="AH32" i="2"/>
  <c r="AM32" i="2"/>
  <c r="O33" i="2"/>
  <c r="AD33" i="2"/>
  <c r="AG33" i="2"/>
  <c r="AH33" i="2"/>
  <c r="AJ33" i="2"/>
  <c r="BJ33" i="2"/>
  <c r="BK34" i="2"/>
  <c r="B35" i="2"/>
  <c r="C35" i="2"/>
  <c r="D35" i="2"/>
  <c r="E35" i="2"/>
  <c r="F35" i="2"/>
  <c r="BL11" i="2" s="1"/>
  <c r="G35" i="2"/>
  <c r="H35" i="2"/>
  <c r="I35" i="2"/>
  <c r="J35" i="2"/>
  <c r="K35" i="2"/>
  <c r="L35" i="2"/>
  <c r="M35" i="2"/>
  <c r="N35" i="2"/>
  <c r="R35" i="2"/>
  <c r="S35" i="2"/>
  <c r="T35" i="2"/>
  <c r="U35" i="2"/>
  <c r="V35" i="2"/>
  <c r="W35" i="2"/>
  <c r="X35" i="2"/>
  <c r="Y35" i="2"/>
  <c r="Z35" i="2"/>
  <c r="AA35" i="2"/>
  <c r="AB35" i="2"/>
  <c r="AC35" i="2"/>
  <c r="BI35" i="2"/>
  <c r="BI40" i="2" s="1"/>
  <c r="B36" i="2"/>
  <c r="BJ12" i="2" s="1"/>
  <c r="C36" i="2"/>
  <c r="D36" i="2"/>
  <c r="E36" i="2"/>
  <c r="F36" i="2"/>
  <c r="BL12" i="2" s="1"/>
  <c r="G36" i="2"/>
  <c r="H36" i="2"/>
  <c r="I36" i="2"/>
  <c r="BM12" i="2" s="1"/>
  <c r="J36" i="2"/>
  <c r="K36" i="2"/>
  <c r="L36" i="2"/>
  <c r="M36" i="2"/>
  <c r="N36" i="2"/>
  <c r="R36" i="2"/>
  <c r="S36" i="2"/>
  <c r="T36" i="2"/>
  <c r="U36" i="2"/>
  <c r="V36" i="2"/>
  <c r="W36" i="2"/>
  <c r="X36" i="2"/>
  <c r="Y36" i="2"/>
  <c r="Z36" i="2"/>
  <c r="AA36" i="2"/>
  <c r="AB36" i="2"/>
  <c r="AC36" i="2"/>
  <c r="BK36" i="2"/>
  <c r="B37" i="2"/>
  <c r="BJ13" i="2" s="1"/>
  <c r="C37" i="2"/>
  <c r="D37" i="2"/>
  <c r="BL13" i="2" s="1"/>
  <c r="E37" i="2"/>
  <c r="F37" i="2"/>
  <c r="G37" i="2"/>
  <c r="H37" i="2"/>
  <c r="I37" i="2"/>
  <c r="J37" i="2"/>
  <c r="K37" i="2"/>
  <c r="L37" i="2"/>
  <c r="M37" i="2"/>
  <c r="N37" i="2"/>
  <c r="O37" i="2"/>
  <c r="R37" i="2"/>
  <c r="S37" i="2"/>
  <c r="T37" i="2"/>
  <c r="U37" i="2"/>
  <c r="V37" i="2"/>
  <c r="W37" i="2"/>
  <c r="X37" i="2"/>
  <c r="Y37" i="2"/>
  <c r="Z37" i="2"/>
  <c r="AA37" i="2"/>
  <c r="AB37" i="2"/>
  <c r="AC37" i="2"/>
  <c r="B38" i="2"/>
  <c r="C38" i="2"/>
  <c r="BK14" i="2" s="1"/>
  <c r="D38" i="2"/>
  <c r="E38" i="2"/>
  <c r="F38" i="2"/>
  <c r="G38" i="2"/>
  <c r="H38" i="2"/>
  <c r="I38" i="2"/>
  <c r="J38" i="2"/>
  <c r="K38" i="2"/>
  <c r="L38" i="2"/>
  <c r="M38" i="2"/>
  <c r="N38" i="2"/>
  <c r="R38" i="2"/>
  <c r="BA10" i="2" s="1"/>
  <c r="S38" i="2"/>
  <c r="T38" i="2"/>
  <c r="U38" i="2"/>
  <c r="V38" i="2"/>
  <c r="W38" i="2"/>
  <c r="BA11" i="2" s="1"/>
  <c r="X38" i="2"/>
  <c r="Y38" i="2"/>
  <c r="Z38" i="2"/>
  <c r="AA38" i="2"/>
  <c r="AB38" i="2"/>
  <c r="AC38" i="2"/>
  <c r="BL38" i="2"/>
  <c r="BJ39" i="2"/>
  <c r="BK39" i="2"/>
  <c r="S41" i="2"/>
  <c r="AS41" i="2"/>
  <c r="BK42" i="2"/>
  <c r="BL42" i="2"/>
  <c r="A43" i="2"/>
  <c r="Q43" i="2"/>
  <c r="AR43" i="2"/>
  <c r="AS43" i="2"/>
  <c r="AS44" i="2" s="1"/>
  <c r="AT43" i="2"/>
  <c r="BJ43" i="2"/>
  <c r="BK43" i="2"/>
  <c r="R44" i="2"/>
  <c r="S44" i="2"/>
  <c r="T44" i="2"/>
  <c r="U44" i="2"/>
  <c r="V44" i="2"/>
  <c r="W44" i="2"/>
  <c r="X44" i="2"/>
  <c r="Y44" i="2"/>
  <c r="Z44" i="2"/>
  <c r="AA44" i="2"/>
  <c r="AB44" i="2"/>
  <c r="AC44" i="2"/>
  <c r="AR44" i="2"/>
  <c r="BJ44" i="2"/>
  <c r="BK44" i="2"/>
  <c r="O45" i="2"/>
  <c r="AD45" i="2"/>
  <c r="O46" i="2"/>
  <c r="AD46" i="2"/>
  <c r="O47" i="2"/>
  <c r="AD47" i="2"/>
  <c r="O48" i="2"/>
  <c r="AD48" i="2"/>
  <c r="O49" i="2"/>
  <c r="AG84" i="2" s="1"/>
  <c r="AD49" i="2"/>
  <c r="O50" i="2"/>
  <c r="AD50" i="2"/>
  <c r="O51" i="2"/>
  <c r="AD51" i="2"/>
  <c r="O52" i="2"/>
  <c r="AD52" i="2"/>
  <c r="O53" i="2"/>
  <c r="AG88" i="2" s="1"/>
  <c r="AD53" i="2"/>
  <c r="O54" i="2"/>
  <c r="AG89" i="2" s="1"/>
  <c r="AD54" i="2"/>
  <c r="O55" i="2"/>
  <c r="AD55" i="2"/>
  <c r="O56" i="2"/>
  <c r="AD56" i="2"/>
  <c r="O57" i="2"/>
  <c r="AG92" i="2" s="1"/>
  <c r="AD57" i="2"/>
  <c r="O58" i="2"/>
  <c r="AG93" i="2" s="1"/>
  <c r="AD58" i="2"/>
  <c r="O59" i="2"/>
  <c r="AG94" i="2" s="1"/>
  <c r="AD59" i="2"/>
  <c r="O60" i="2"/>
  <c r="AG95" i="2" s="1"/>
  <c r="AD60" i="2"/>
  <c r="O61" i="2"/>
  <c r="AG96" i="2" s="1"/>
  <c r="AD61" i="2"/>
  <c r="O62" i="2"/>
  <c r="AG97" i="2" s="1"/>
  <c r="AD62" i="2"/>
  <c r="O63" i="2"/>
  <c r="AG98" i="2" s="1"/>
  <c r="AD63" i="2"/>
  <c r="O64" i="2"/>
  <c r="AG99" i="2" s="1"/>
  <c r="AD64" i="2"/>
  <c r="O65" i="2"/>
  <c r="AG100" i="2" s="1"/>
  <c r="AD65" i="2"/>
  <c r="O66" i="2"/>
  <c r="AG101" i="2" s="1"/>
  <c r="AD66" i="2"/>
  <c r="O67" i="2"/>
  <c r="AD67" i="2"/>
  <c r="O68" i="2"/>
  <c r="AG103" i="2" s="1"/>
  <c r="AD68" i="2"/>
  <c r="B70" i="2"/>
  <c r="BJ81" i="2" s="1"/>
  <c r="C70" i="2"/>
  <c r="D70" i="2"/>
  <c r="E70" i="2"/>
  <c r="F70" i="2"/>
  <c r="G70" i="2"/>
  <c r="H70" i="2"/>
  <c r="I70" i="2"/>
  <c r="J70" i="2"/>
  <c r="K70" i="2"/>
  <c r="L70" i="2"/>
  <c r="M70" i="2"/>
  <c r="N70" i="2"/>
  <c r="BM81" i="2" s="1"/>
  <c r="R70" i="2"/>
  <c r="S70" i="2"/>
  <c r="T70" i="2"/>
  <c r="U70" i="2"/>
  <c r="V70" i="2"/>
  <c r="W70" i="2"/>
  <c r="X70" i="2"/>
  <c r="Y70" i="2"/>
  <c r="Z70" i="2"/>
  <c r="AA70" i="2"/>
  <c r="AB70" i="2"/>
  <c r="AC70" i="2"/>
  <c r="B71" i="2"/>
  <c r="C71" i="2"/>
  <c r="BK82" i="2" s="1"/>
  <c r="D71" i="2"/>
  <c r="E71" i="2"/>
  <c r="BM82" i="2" s="1"/>
  <c r="F71" i="2"/>
  <c r="G71" i="2"/>
  <c r="H71" i="2"/>
  <c r="I71" i="2"/>
  <c r="J71" i="2"/>
  <c r="K71" i="2"/>
  <c r="L71" i="2"/>
  <c r="M71" i="2"/>
  <c r="N71" i="2"/>
  <c r="R71" i="2"/>
  <c r="S71" i="2"/>
  <c r="T71" i="2"/>
  <c r="U71" i="2"/>
  <c r="V71" i="2"/>
  <c r="W71" i="2"/>
  <c r="X71" i="2"/>
  <c r="Y71" i="2"/>
  <c r="Z71" i="2"/>
  <c r="AA71" i="2"/>
  <c r="AB71" i="2"/>
  <c r="AC71" i="2"/>
  <c r="B72" i="2"/>
  <c r="BJ83" i="2" s="1"/>
  <c r="C72" i="2"/>
  <c r="D72" i="2"/>
  <c r="E72" i="2"/>
  <c r="F72" i="2"/>
  <c r="G72" i="2"/>
  <c r="H72" i="2"/>
  <c r="I72" i="2"/>
  <c r="J72" i="2"/>
  <c r="K72" i="2"/>
  <c r="L72" i="2"/>
  <c r="M72" i="2"/>
  <c r="N72" i="2"/>
  <c r="R72" i="2"/>
  <c r="S72" i="2"/>
  <c r="T72" i="2"/>
  <c r="U72" i="2"/>
  <c r="V72" i="2"/>
  <c r="W72" i="2"/>
  <c r="X72" i="2"/>
  <c r="Y72" i="2"/>
  <c r="Z72" i="2"/>
  <c r="AA72" i="2"/>
  <c r="AB72" i="2"/>
  <c r="AC72" i="2"/>
  <c r="B73" i="2"/>
  <c r="C73" i="2"/>
  <c r="BK84" i="2" s="1"/>
  <c r="D73" i="2"/>
  <c r="E73" i="2"/>
  <c r="F73" i="2"/>
  <c r="G73" i="2"/>
  <c r="H73" i="2"/>
  <c r="I73" i="2"/>
  <c r="J73" i="2"/>
  <c r="K73" i="2"/>
  <c r="L73" i="2"/>
  <c r="M73" i="2"/>
  <c r="N73" i="2"/>
  <c r="R73" i="2"/>
  <c r="S73" i="2"/>
  <c r="T73" i="2"/>
  <c r="U73" i="2"/>
  <c r="V73" i="2"/>
  <c r="W73" i="2"/>
  <c r="X73" i="2"/>
  <c r="Y73" i="2"/>
  <c r="BA82" i="2" s="1"/>
  <c r="Z73" i="2"/>
  <c r="AA73" i="2"/>
  <c r="BA83" i="2" s="1"/>
  <c r="AB73" i="2"/>
  <c r="AC73" i="2"/>
  <c r="C76" i="2"/>
  <c r="S76" i="2"/>
  <c r="AH76" i="2"/>
  <c r="AS76" i="2"/>
  <c r="BB76" i="2"/>
  <c r="BJ76" i="2"/>
  <c r="A78" i="2"/>
  <c r="A148" i="2" s="1"/>
  <c r="A218" i="2" s="1"/>
  <c r="A288" i="2" s="1"/>
  <c r="A358" i="2" s="1"/>
  <c r="A428" i="2" s="1"/>
  <c r="Q78" i="2"/>
  <c r="AG78" i="2"/>
  <c r="AG79" i="2" s="1"/>
  <c r="AH78" i="2"/>
  <c r="AR78" i="2"/>
  <c r="AS78" i="2"/>
  <c r="AT78" i="2" s="1"/>
  <c r="AT79" i="2" s="1"/>
  <c r="AU78" i="2"/>
  <c r="BA78" i="2"/>
  <c r="BA79" i="2" s="1"/>
  <c r="BB78" i="2"/>
  <c r="BC78" i="2" s="1"/>
  <c r="BD78" i="2" s="1"/>
  <c r="BE78" i="2"/>
  <c r="R79" i="2"/>
  <c r="S79" i="2"/>
  <c r="T79" i="2"/>
  <c r="U79" i="2"/>
  <c r="V79" i="2"/>
  <c r="W79" i="2"/>
  <c r="X79" i="2"/>
  <c r="Y79" i="2"/>
  <c r="Z79" i="2"/>
  <c r="AA79" i="2"/>
  <c r="AB79" i="2"/>
  <c r="AC79" i="2"/>
  <c r="AR79" i="2"/>
  <c r="AS79" i="2"/>
  <c r="BD79" i="2"/>
  <c r="O80" i="2"/>
  <c r="AH10" i="2" s="1"/>
  <c r="AD80" i="2"/>
  <c r="AI80" i="2"/>
  <c r="AL80" i="2"/>
  <c r="AM80" i="2"/>
  <c r="BA80" i="2"/>
  <c r="BI80" i="2"/>
  <c r="O81" i="2"/>
  <c r="AH11" i="2" s="1"/>
  <c r="AD81" i="2"/>
  <c r="AD108" i="2" s="1"/>
  <c r="AG81" i="2"/>
  <c r="AH81" i="2"/>
  <c r="AI81" i="2"/>
  <c r="AJ81" i="2"/>
  <c r="AL81" i="2"/>
  <c r="AM81" i="2"/>
  <c r="BG81" i="2"/>
  <c r="BK81" i="2"/>
  <c r="BK117" i="2" s="1"/>
  <c r="BL81" i="2"/>
  <c r="O82" i="2"/>
  <c r="AH12" i="2" s="1"/>
  <c r="AD82" i="2"/>
  <c r="AG82" i="2"/>
  <c r="AH82" i="2"/>
  <c r="AK82" i="2"/>
  <c r="BC82" i="2"/>
  <c r="BD82" i="2"/>
  <c r="BF82" i="2"/>
  <c r="BJ82" i="2"/>
  <c r="BL82" i="2"/>
  <c r="O83" i="2"/>
  <c r="AD83" i="2"/>
  <c r="AG83" i="2"/>
  <c r="AI83" i="2"/>
  <c r="AJ83" i="2"/>
  <c r="AK83" i="2"/>
  <c r="AO83" i="2"/>
  <c r="BC83" i="2"/>
  <c r="BD83" i="2"/>
  <c r="BK83" i="2"/>
  <c r="O84" i="2"/>
  <c r="AH14" i="2" s="1"/>
  <c r="AD84" i="2"/>
  <c r="AJ84" i="2"/>
  <c r="AK84" i="2"/>
  <c r="BJ84" i="2"/>
  <c r="O85" i="2"/>
  <c r="AH15" i="2" s="1"/>
  <c r="AD85" i="2"/>
  <c r="AG85" i="2"/>
  <c r="AH85" i="2"/>
  <c r="AK85" i="2"/>
  <c r="AL85" i="2"/>
  <c r="BI85" i="2"/>
  <c r="O86" i="2"/>
  <c r="AD86" i="2"/>
  <c r="AH86" i="2"/>
  <c r="AI86" i="2"/>
  <c r="AJ86" i="2"/>
  <c r="BJ86" i="2"/>
  <c r="O87" i="2"/>
  <c r="AD87" i="2"/>
  <c r="AH87" i="2"/>
  <c r="AL87" i="2"/>
  <c r="AM87" i="2"/>
  <c r="BL87" i="2"/>
  <c r="O88" i="2"/>
  <c r="AH18" i="2" s="1"/>
  <c r="AD88" i="2"/>
  <c r="AL88" i="2"/>
  <c r="AM88" i="2"/>
  <c r="BK88" i="2"/>
  <c r="BK119" i="2" s="1"/>
  <c r="O89" i="2"/>
  <c r="AD89" i="2"/>
  <c r="AJ89" i="2"/>
  <c r="AL89" i="2"/>
  <c r="AM89" i="2"/>
  <c r="BJ89" i="2"/>
  <c r="BK89" i="2"/>
  <c r="O90" i="2"/>
  <c r="AD90" i="2"/>
  <c r="AG90" i="2"/>
  <c r="AH90" i="2"/>
  <c r="AJ90" i="2"/>
  <c r="AL90" i="2"/>
  <c r="AN90" i="2"/>
  <c r="BI90" i="2"/>
  <c r="BI95" i="2" s="1"/>
  <c r="BI100" i="2" s="1"/>
  <c r="BI105" i="2" s="1"/>
  <c r="BI110" i="2" s="1"/>
  <c r="O91" i="2"/>
  <c r="AH21" i="2" s="1"/>
  <c r="AD91" i="2"/>
  <c r="AG91" i="2"/>
  <c r="AI91" i="2"/>
  <c r="AL91" i="2"/>
  <c r="BJ91" i="2"/>
  <c r="BK91" i="2"/>
  <c r="O92" i="2"/>
  <c r="AD92" i="2"/>
  <c r="AH92" i="2"/>
  <c r="AI92" i="2"/>
  <c r="BJ92" i="2"/>
  <c r="BK92" i="2"/>
  <c r="O93" i="2"/>
  <c r="AD93" i="2"/>
  <c r="AI93" i="2"/>
  <c r="AL93" i="2"/>
  <c r="AM93" i="2"/>
  <c r="BJ93" i="2"/>
  <c r="BK93" i="2"/>
  <c r="O94" i="2"/>
  <c r="AH24" i="2" s="1"/>
  <c r="AD94" i="2"/>
  <c r="AI94" i="2"/>
  <c r="O95" i="2"/>
  <c r="AH25" i="2" s="1"/>
  <c r="AD95" i="2"/>
  <c r="AH95" i="2"/>
  <c r="AI95" i="2"/>
  <c r="AJ95" i="2"/>
  <c r="AL95" i="2"/>
  <c r="AM95" i="2"/>
  <c r="O96" i="2"/>
  <c r="AD96" i="2"/>
  <c r="AH96" i="2"/>
  <c r="AJ96" i="2"/>
  <c r="AL96" i="2"/>
  <c r="AM96" i="2"/>
  <c r="AN96" i="2"/>
  <c r="BJ96" i="2"/>
  <c r="O97" i="2"/>
  <c r="AH27" i="2" s="1"/>
  <c r="AD97" i="2"/>
  <c r="AK97" i="2"/>
  <c r="AL97" i="2"/>
  <c r="AM97" i="2"/>
  <c r="O98" i="2"/>
  <c r="AD98" i="2"/>
  <c r="AI98" i="2"/>
  <c r="AJ98" i="2"/>
  <c r="BK98" i="2"/>
  <c r="O99" i="2"/>
  <c r="AH29" i="2" s="1"/>
  <c r="AD99" i="2"/>
  <c r="AI99" i="2"/>
  <c r="AL99" i="2"/>
  <c r="BJ99" i="2"/>
  <c r="BK99" i="2"/>
  <c r="BL99" i="2"/>
  <c r="O100" i="2"/>
  <c r="AD100" i="2"/>
  <c r="AI100" i="2"/>
  <c r="O101" i="2"/>
  <c r="AD101" i="2"/>
  <c r="AH101" i="2"/>
  <c r="AI101" i="2"/>
  <c r="AJ101" i="2"/>
  <c r="AK101" i="2"/>
  <c r="AL101" i="2"/>
  <c r="BJ101" i="2"/>
  <c r="BN101" i="2" s="1"/>
  <c r="O102" i="2"/>
  <c r="AD102" i="2"/>
  <c r="AG102" i="2"/>
  <c r="AH102" i="2"/>
  <c r="AJ102" i="2"/>
  <c r="AN102" i="2"/>
  <c r="BK102" i="2"/>
  <c r="O103" i="2"/>
  <c r="AD103" i="2"/>
  <c r="BJ104" i="2"/>
  <c r="BK104" i="2"/>
  <c r="B105" i="2"/>
  <c r="C105" i="2"/>
  <c r="BK16" i="2" s="1"/>
  <c r="D105" i="2"/>
  <c r="E105" i="2"/>
  <c r="F105" i="2"/>
  <c r="G105" i="2"/>
  <c r="H105" i="2"/>
  <c r="I105" i="2"/>
  <c r="J105" i="2"/>
  <c r="K105" i="2"/>
  <c r="L105" i="2"/>
  <c r="M105" i="2"/>
  <c r="N105" i="2"/>
  <c r="R105" i="2"/>
  <c r="S105" i="2"/>
  <c r="T105" i="2"/>
  <c r="U105" i="2"/>
  <c r="V105" i="2"/>
  <c r="W105" i="2"/>
  <c r="X105" i="2"/>
  <c r="Y105" i="2"/>
  <c r="Z105" i="2"/>
  <c r="AA105" i="2"/>
  <c r="AB105" i="2"/>
  <c r="AC105" i="2"/>
  <c r="B106" i="2"/>
  <c r="C106" i="2"/>
  <c r="BK17" i="2" s="1"/>
  <c r="D106" i="2"/>
  <c r="E106" i="2"/>
  <c r="F106" i="2"/>
  <c r="G106" i="2"/>
  <c r="H106" i="2"/>
  <c r="I106" i="2"/>
  <c r="J106" i="2"/>
  <c r="K106" i="2"/>
  <c r="L106" i="2"/>
  <c r="M106" i="2"/>
  <c r="N106" i="2"/>
  <c r="R106" i="2"/>
  <c r="S106" i="2"/>
  <c r="T106" i="2"/>
  <c r="U106" i="2"/>
  <c r="V106" i="2"/>
  <c r="W106" i="2"/>
  <c r="X106" i="2"/>
  <c r="Y106" i="2"/>
  <c r="Z106" i="2"/>
  <c r="AA106" i="2"/>
  <c r="AB106" i="2"/>
  <c r="AC106" i="2"/>
  <c r="BJ106" i="2"/>
  <c r="BK106" i="2"/>
  <c r="B107" i="2"/>
  <c r="BJ18" i="2" s="1"/>
  <c r="C107" i="2"/>
  <c r="BK18" i="2" s="1"/>
  <c r="D107" i="2"/>
  <c r="BL18" i="2" s="1"/>
  <c r="E107" i="2"/>
  <c r="F107" i="2"/>
  <c r="G107" i="2"/>
  <c r="H107" i="2"/>
  <c r="I107" i="2"/>
  <c r="J107" i="2"/>
  <c r="K107" i="2"/>
  <c r="L107" i="2"/>
  <c r="M107" i="2"/>
  <c r="N107" i="2"/>
  <c r="BM18" i="2" s="1"/>
  <c r="O107" i="2"/>
  <c r="R107" i="2"/>
  <c r="S107" i="2"/>
  <c r="T107" i="2"/>
  <c r="U107" i="2"/>
  <c r="V107" i="2"/>
  <c r="W107" i="2"/>
  <c r="X107" i="2"/>
  <c r="Y107" i="2"/>
  <c r="Z107" i="2"/>
  <c r="AA107" i="2"/>
  <c r="AB107" i="2"/>
  <c r="AC107" i="2"/>
  <c r="AD107" i="2"/>
  <c r="B108" i="2"/>
  <c r="BJ19" i="2" s="1"/>
  <c r="C108" i="2"/>
  <c r="D108" i="2"/>
  <c r="E108" i="2"/>
  <c r="F108" i="2"/>
  <c r="G108" i="2"/>
  <c r="H108" i="2"/>
  <c r="I108" i="2"/>
  <c r="J108" i="2"/>
  <c r="K108" i="2"/>
  <c r="L108" i="2"/>
  <c r="M108" i="2"/>
  <c r="N108" i="2"/>
  <c r="R108" i="2"/>
  <c r="S108" i="2"/>
  <c r="T108" i="2"/>
  <c r="U108" i="2"/>
  <c r="V108" i="2"/>
  <c r="W108" i="2"/>
  <c r="BB11" i="2" s="1"/>
  <c r="X108" i="2"/>
  <c r="Y108" i="2"/>
  <c r="Z108" i="2"/>
  <c r="AA108" i="2"/>
  <c r="AB108" i="2"/>
  <c r="AC108" i="2"/>
  <c r="BJ109" i="2"/>
  <c r="BL109" i="2"/>
  <c r="C111" i="2"/>
  <c r="S111" i="2"/>
  <c r="AS111" i="2"/>
  <c r="BJ112" i="2"/>
  <c r="BK112" i="2"/>
  <c r="A113" i="2"/>
  <c r="A183" i="2" s="1"/>
  <c r="A253" i="2" s="1"/>
  <c r="A323" i="2" s="1"/>
  <c r="A393" i="2" s="1"/>
  <c r="A463" i="2" s="1"/>
  <c r="Q113" i="2"/>
  <c r="Q183" i="2" s="1"/>
  <c r="Q253" i="2" s="1"/>
  <c r="Q323" i="2" s="1"/>
  <c r="Q393" i="2" s="1"/>
  <c r="Q463" i="2" s="1"/>
  <c r="AR113" i="2"/>
  <c r="AS113" i="2"/>
  <c r="AS114" i="2" s="1"/>
  <c r="AT113" i="2"/>
  <c r="BJ113" i="2"/>
  <c r="BK113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AR114" i="2"/>
  <c r="O115" i="2"/>
  <c r="AD115" i="2"/>
  <c r="O116" i="2"/>
  <c r="AD116" i="2"/>
  <c r="O117" i="2"/>
  <c r="AD117" i="2"/>
  <c r="O118" i="2"/>
  <c r="AH83" i="2" s="1"/>
  <c r="AD118" i="2"/>
  <c r="O119" i="2"/>
  <c r="AH84" i="2" s="1"/>
  <c r="AD119" i="2"/>
  <c r="O120" i="2"/>
  <c r="AD120" i="2"/>
  <c r="O121" i="2"/>
  <c r="AD121" i="2"/>
  <c r="O122" i="2"/>
  <c r="O140" i="2" s="1"/>
  <c r="AD122" i="2"/>
  <c r="AD140" i="2" s="1"/>
  <c r="O123" i="2"/>
  <c r="AH88" i="2" s="1"/>
  <c r="AD123" i="2"/>
  <c r="O124" i="2"/>
  <c r="AH89" i="2" s="1"/>
  <c r="AD124" i="2"/>
  <c r="O125" i="2"/>
  <c r="AD125" i="2"/>
  <c r="O126" i="2"/>
  <c r="AH91" i="2" s="1"/>
  <c r="AD126" i="2"/>
  <c r="O127" i="2"/>
  <c r="AD127" i="2"/>
  <c r="O128" i="2"/>
  <c r="AH93" i="2" s="1"/>
  <c r="AH105" i="2" s="1"/>
  <c r="AD128" i="2"/>
  <c r="O129" i="2"/>
  <c r="AH94" i="2" s="1"/>
  <c r="AD129" i="2"/>
  <c r="O130" i="2"/>
  <c r="AD130" i="2"/>
  <c r="O131" i="2"/>
  <c r="AD131" i="2"/>
  <c r="O132" i="2"/>
  <c r="AH97" i="2" s="1"/>
  <c r="AD132" i="2"/>
  <c r="O133" i="2"/>
  <c r="AH98" i="2" s="1"/>
  <c r="AD133" i="2"/>
  <c r="O134" i="2"/>
  <c r="AH99" i="2" s="1"/>
  <c r="AD134" i="2"/>
  <c r="O135" i="2"/>
  <c r="AH100" i="2" s="1"/>
  <c r="AD135" i="2"/>
  <c r="O136" i="2"/>
  <c r="AD136" i="2"/>
  <c r="O137" i="2"/>
  <c r="AD137" i="2"/>
  <c r="O138" i="2"/>
  <c r="AH103" i="2" s="1"/>
  <c r="AD138" i="2"/>
  <c r="B140" i="2"/>
  <c r="C140" i="2"/>
  <c r="BK86" i="2" s="1"/>
  <c r="D140" i="2"/>
  <c r="E140" i="2"/>
  <c r="BM86" i="2" s="1"/>
  <c r="F140" i="2"/>
  <c r="G140" i="2"/>
  <c r="H140" i="2"/>
  <c r="I140" i="2"/>
  <c r="J140" i="2"/>
  <c r="K140" i="2"/>
  <c r="L140" i="2"/>
  <c r="M140" i="2"/>
  <c r="N140" i="2"/>
  <c r="R140" i="2"/>
  <c r="S140" i="2"/>
  <c r="T140" i="2"/>
  <c r="U140" i="2"/>
  <c r="V140" i="2"/>
  <c r="W140" i="2"/>
  <c r="X140" i="2"/>
  <c r="Y140" i="2"/>
  <c r="Z140" i="2"/>
  <c r="AA140" i="2"/>
  <c r="AB140" i="2"/>
  <c r="AC140" i="2"/>
  <c r="B141" i="2"/>
  <c r="BJ87" i="2" s="1"/>
  <c r="C141" i="2"/>
  <c r="BK87" i="2" s="1"/>
  <c r="D141" i="2"/>
  <c r="E141" i="2"/>
  <c r="BM87" i="2" s="1"/>
  <c r="F141" i="2"/>
  <c r="G141" i="2"/>
  <c r="H141" i="2"/>
  <c r="I141" i="2"/>
  <c r="J141" i="2"/>
  <c r="K141" i="2"/>
  <c r="L141" i="2"/>
  <c r="M141" i="2"/>
  <c r="N141" i="2"/>
  <c r="O141" i="2"/>
  <c r="R141" i="2"/>
  <c r="S141" i="2"/>
  <c r="T141" i="2"/>
  <c r="U141" i="2"/>
  <c r="V141" i="2"/>
  <c r="W141" i="2"/>
  <c r="X141" i="2"/>
  <c r="Y141" i="2"/>
  <c r="Z141" i="2"/>
  <c r="AA141" i="2"/>
  <c r="AB141" i="2"/>
  <c r="AC141" i="2"/>
  <c r="B142" i="2"/>
  <c r="BJ88" i="2" s="1"/>
  <c r="C142" i="2"/>
  <c r="D142" i="2"/>
  <c r="E142" i="2"/>
  <c r="F142" i="2"/>
  <c r="G142" i="2"/>
  <c r="H142" i="2"/>
  <c r="BL88" i="2" s="1"/>
  <c r="I142" i="2"/>
  <c r="J142" i="2"/>
  <c r="K142" i="2"/>
  <c r="L142" i="2"/>
  <c r="M142" i="2"/>
  <c r="N142" i="2"/>
  <c r="R142" i="2"/>
  <c r="S142" i="2"/>
  <c r="T142" i="2"/>
  <c r="U142" i="2"/>
  <c r="V142" i="2"/>
  <c r="W142" i="2"/>
  <c r="X142" i="2"/>
  <c r="Y142" i="2"/>
  <c r="Z142" i="2"/>
  <c r="AA142" i="2"/>
  <c r="AB142" i="2"/>
  <c r="AC142" i="2"/>
  <c r="B143" i="2"/>
  <c r="C143" i="2"/>
  <c r="D143" i="2"/>
  <c r="E143" i="2"/>
  <c r="F143" i="2"/>
  <c r="BL89" i="2" s="1"/>
  <c r="G143" i="2"/>
  <c r="H143" i="2"/>
  <c r="I143" i="2"/>
  <c r="J143" i="2"/>
  <c r="K143" i="2"/>
  <c r="L143" i="2"/>
  <c r="M143" i="2"/>
  <c r="N143" i="2"/>
  <c r="R143" i="2"/>
  <c r="BB80" i="2" s="1"/>
  <c r="S143" i="2"/>
  <c r="T143" i="2"/>
  <c r="U143" i="2"/>
  <c r="V143" i="2"/>
  <c r="W143" i="2"/>
  <c r="X143" i="2"/>
  <c r="Y143" i="2"/>
  <c r="BB82" i="2" s="1"/>
  <c r="Z143" i="2"/>
  <c r="AA143" i="2"/>
  <c r="BB83" i="2" s="1"/>
  <c r="AB143" i="2"/>
  <c r="AC143" i="2"/>
  <c r="C146" i="2"/>
  <c r="S146" i="2"/>
  <c r="Q148" i="2"/>
  <c r="Q218" i="2" s="1"/>
  <c r="Q288" i="2" s="1"/>
  <c r="R149" i="2"/>
  <c r="S149" i="2"/>
  <c r="T149" i="2"/>
  <c r="U149" i="2"/>
  <c r="V149" i="2"/>
  <c r="W149" i="2"/>
  <c r="X149" i="2"/>
  <c r="Y149" i="2"/>
  <c r="Z149" i="2"/>
  <c r="AA149" i="2"/>
  <c r="AB149" i="2"/>
  <c r="AC149" i="2"/>
  <c r="O150" i="2"/>
  <c r="AD150" i="2"/>
  <c r="O151" i="2"/>
  <c r="AI11" i="2" s="1"/>
  <c r="AD151" i="2"/>
  <c r="O152" i="2"/>
  <c r="AD152" i="2"/>
  <c r="O153" i="2"/>
  <c r="AD153" i="2"/>
  <c r="O154" i="2"/>
  <c r="AD154" i="2"/>
  <c r="O155" i="2"/>
  <c r="AD155" i="2"/>
  <c r="O156" i="2"/>
  <c r="AD156" i="2"/>
  <c r="O157" i="2"/>
  <c r="AI17" i="2" s="1"/>
  <c r="AD157" i="2"/>
  <c r="O158" i="2"/>
  <c r="AD158" i="2"/>
  <c r="O159" i="2"/>
  <c r="AI19" i="2" s="1"/>
  <c r="AD159" i="2"/>
  <c r="O160" i="2"/>
  <c r="AI20" i="2" s="1"/>
  <c r="AD160" i="2"/>
  <c r="O161" i="2"/>
  <c r="AI21" i="2" s="1"/>
  <c r="AD161" i="2"/>
  <c r="AD175" i="2" s="1"/>
  <c r="O162" i="2"/>
  <c r="AD162" i="2"/>
  <c r="O163" i="2"/>
  <c r="AI23" i="2" s="1"/>
  <c r="AD163" i="2"/>
  <c r="O164" i="2"/>
  <c r="AI24" i="2" s="1"/>
  <c r="AO24" i="2" s="1"/>
  <c r="AD164" i="2"/>
  <c r="O165" i="2"/>
  <c r="AI25" i="2" s="1"/>
  <c r="AD165" i="2"/>
  <c r="O166" i="2"/>
  <c r="AI26" i="2" s="1"/>
  <c r="AD166" i="2"/>
  <c r="O167" i="2"/>
  <c r="AI27" i="2" s="1"/>
  <c r="AD167" i="2"/>
  <c r="O168" i="2"/>
  <c r="AI28" i="2" s="1"/>
  <c r="AD168" i="2"/>
  <c r="O169" i="2"/>
  <c r="AI29" i="2" s="1"/>
  <c r="AD169" i="2"/>
  <c r="O170" i="2"/>
  <c r="AI30" i="2" s="1"/>
  <c r="AD170" i="2"/>
  <c r="O171" i="2"/>
  <c r="AI31" i="2" s="1"/>
  <c r="AD171" i="2"/>
  <c r="O172" i="2"/>
  <c r="AI32" i="2" s="1"/>
  <c r="AD172" i="2"/>
  <c r="O173" i="2"/>
  <c r="AI33" i="2" s="1"/>
  <c r="AD173" i="2"/>
  <c r="B175" i="2"/>
  <c r="BJ21" i="2" s="1"/>
  <c r="C175" i="2"/>
  <c r="BK21" i="2" s="1"/>
  <c r="D175" i="2"/>
  <c r="E175" i="2"/>
  <c r="F175" i="2"/>
  <c r="G175" i="2"/>
  <c r="H175" i="2"/>
  <c r="I175" i="2"/>
  <c r="J175" i="2"/>
  <c r="K175" i="2"/>
  <c r="L175" i="2"/>
  <c r="M175" i="2"/>
  <c r="N175" i="2"/>
  <c r="R175" i="2"/>
  <c r="S175" i="2"/>
  <c r="T175" i="2"/>
  <c r="U175" i="2"/>
  <c r="V175" i="2"/>
  <c r="W175" i="2"/>
  <c r="X175" i="2"/>
  <c r="Y175" i="2"/>
  <c r="Z175" i="2"/>
  <c r="AA175" i="2"/>
  <c r="AB175" i="2"/>
  <c r="AC175" i="2"/>
  <c r="B176" i="2"/>
  <c r="BJ22" i="2" s="1"/>
  <c r="C176" i="2"/>
  <c r="BK22" i="2" s="1"/>
  <c r="D176" i="2"/>
  <c r="E176" i="2"/>
  <c r="F176" i="2"/>
  <c r="BL22" i="2" s="1"/>
  <c r="G176" i="2"/>
  <c r="H176" i="2"/>
  <c r="I176" i="2"/>
  <c r="J176" i="2"/>
  <c r="K176" i="2"/>
  <c r="L176" i="2"/>
  <c r="M176" i="2"/>
  <c r="N176" i="2"/>
  <c r="O176" i="2"/>
  <c r="R176" i="2"/>
  <c r="S176" i="2"/>
  <c r="T176" i="2"/>
  <c r="U176" i="2"/>
  <c r="V176" i="2"/>
  <c r="W176" i="2"/>
  <c r="X176" i="2"/>
  <c r="Y176" i="2"/>
  <c r="Z176" i="2"/>
  <c r="AA176" i="2"/>
  <c r="AB176" i="2"/>
  <c r="AC176" i="2"/>
  <c r="B177" i="2"/>
  <c r="C177" i="2"/>
  <c r="D177" i="2"/>
  <c r="E177" i="2"/>
  <c r="F177" i="2"/>
  <c r="G177" i="2"/>
  <c r="BL23" i="2" s="1"/>
  <c r="H177" i="2"/>
  <c r="I177" i="2"/>
  <c r="J177" i="2"/>
  <c r="K177" i="2"/>
  <c r="L177" i="2"/>
  <c r="M177" i="2"/>
  <c r="N177" i="2"/>
  <c r="R177" i="2"/>
  <c r="S177" i="2"/>
  <c r="T177" i="2"/>
  <c r="U177" i="2"/>
  <c r="V177" i="2"/>
  <c r="W177" i="2"/>
  <c r="X177" i="2"/>
  <c r="Y177" i="2"/>
  <c r="Z177" i="2"/>
  <c r="AA177" i="2"/>
  <c r="AB177" i="2"/>
  <c r="AC177" i="2"/>
  <c r="B178" i="2"/>
  <c r="C178" i="2"/>
  <c r="BK24" i="2" s="1"/>
  <c r="D178" i="2"/>
  <c r="BL24" i="2" s="1"/>
  <c r="E178" i="2"/>
  <c r="BM24" i="2" s="1"/>
  <c r="F178" i="2"/>
  <c r="G178" i="2"/>
  <c r="H178" i="2"/>
  <c r="I178" i="2"/>
  <c r="J178" i="2"/>
  <c r="K178" i="2"/>
  <c r="L178" i="2"/>
  <c r="M178" i="2"/>
  <c r="N178" i="2"/>
  <c r="R178" i="2"/>
  <c r="S178" i="2"/>
  <c r="T178" i="2"/>
  <c r="U178" i="2"/>
  <c r="V178" i="2"/>
  <c r="W178" i="2"/>
  <c r="BC11" i="2" s="1"/>
  <c r="X178" i="2"/>
  <c r="Y178" i="2"/>
  <c r="Z178" i="2"/>
  <c r="AA178" i="2"/>
  <c r="BC13" i="2" s="1"/>
  <c r="AB178" i="2"/>
  <c r="AC178" i="2"/>
  <c r="AD178" i="2"/>
  <c r="C181" i="2"/>
  <c r="S181" i="2"/>
  <c r="R184" i="2"/>
  <c r="S184" i="2"/>
  <c r="T184" i="2"/>
  <c r="U184" i="2"/>
  <c r="V184" i="2"/>
  <c r="W184" i="2"/>
  <c r="X184" i="2"/>
  <c r="Y184" i="2"/>
  <c r="Z184" i="2"/>
  <c r="AA184" i="2"/>
  <c r="AB184" i="2"/>
  <c r="AC184" i="2"/>
  <c r="O185" i="2"/>
  <c r="AD185" i="2"/>
  <c r="O186" i="2"/>
  <c r="AD186" i="2"/>
  <c r="O187" i="2"/>
  <c r="AI82" i="2" s="1"/>
  <c r="AD187" i="2"/>
  <c r="O188" i="2"/>
  <c r="AD188" i="2"/>
  <c r="O189" i="2"/>
  <c r="AD189" i="2"/>
  <c r="O190" i="2"/>
  <c r="AI85" i="2" s="1"/>
  <c r="AD190" i="2"/>
  <c r="O191" i="2"/>
  <c r="AD191" i="2"/>
  <c r="O192" i="2"/>
  <c r="AI87" i="2" s="1"/>
  <c r="AD192" i="2"/>
  <c r="O193" i="2"/>
  <c r="AI88" i="2" s="1"/>
  <c r="AD193" i="2"/>
  <c r="O194" i="2"/>
  <c r="AI89" i="2" s="1"/>
  <c r="AD194" i="2"/>
  <c r="O195" i="2"/>
  <c r="AI90" i="2" s="1"/>
  <c r="AD195" i="2"/>
  <c r="O196" i="2"/>
  <c r="AD196" i="2"/>
  <c r="O197" i="2"/>
  <c r="AD197" i="2"/>
  <c r="O198" i="2"/>
  <c r="AD198" i="2"/>
  <c r="O199" i="2"/>
  <c r="AD199" i="2"/>
  <c r="O200" i="2"/>
  <c r="AD200" i="2"/>
  <c r="O201" i="2"/>
  <c r="AI96" i="2" s="1"/>
  <c r="AO96" i="2" s="1"/>
  <c r="AD201" i="2"/>
  <c r="O202" i="2"/>
  <c r="AI97" i="2" s="1"/>
  <c r="AD202" i="2"/>
  <c r="O203" i="2"/>
  <c r="AD203" i="2"/>
  <c r="O204" i="2"/>
  <c r="AD204" i="2"/>
  <c r="O205" i="2"/>
  <c r="AD205" i="2"/>
  <c r="O206" i="2"/>
  <c r="AD206" i="2"/>
  <c r="O207" i="2"/>
  <c r="AI102" i="2" s="1"/>
  <c r="AD207" i="2"/>
  <c r="O208" i="2"/>
  <c r="AI103" i="2" s="1"/>
  <c r="AD208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BL91" i="2" s="1"/>
  <c r="N210" i="2"/>
  <c r="R210" i="2"/>
  <c r="S210" i="2"/>
  <c r="T210" i="2"/>
  <c r="U210" i="2"/>
  <c r="V210" i="2"/>
  <c r="W210" i="2"/>
  <c r="X210" i="2"/>
  <c r="Y210" i="2"/>
  <c r="Z210" i="2"/>
  <c r="AA210" i="2"/>
  <c r="AB210" i="2"/>
  <c r="AC210" i="2"/>
  <c r="B211" i="2"/>
  <c r="C211" i="2"/>
  <c r="D211" i="2"/>
  <c r="E211" i="2"/>
  <c r="F211" i="2"/>
  <c r="G211" i="2"/>
  <c r="H211" i="2"/>
  <c r="BL92" i="2" s="1"/>
  <c r="I211" i="2"/>
  <c r="J211" i="2"/>
  <c r="K211" i="2"/>
  <c r="L211" i="2"/>
  <c r="M211" i="2"/>
  <c r="N211" i="2"/>
  <c r="R211" i="2"/>
  <c r="S211" i="2"/>
  <c r="T211" i="2"/>
  <c r="U211" i="2"/>
  <c r="V211" i="2"/>
  <c r="W211" i="2"/>
  <c r="X211" i="2"/>
  <c r="Y211" i="2"/>
  <c r="Z211" i="2"/>
  <c r="AA211" i="2"/>
  <c r="AB211" i="2"/>
  <c r="AC211" i="2"/>
  <c r="B212" i="2"/>
  <c r="C212" i="2"/>
  <c r="D212" i="2"/>
  <c r="E212" i="2"/>
  <c r="BM93" i="2" s="1"/>
  <c r="F212" i="2"/>
  <c r="G212" i="2"/>
  <c r="H212" i="2"/>
  <c r="I212" i="2"/>
  <c r="J212" i="2"/>
  <c r="K212" i="2"/>
  <c r="L212" i="2"/>
  <c r="M212" i="2"/>
  <c r="N212" i="2"/>
  <c r="R212" i="2"/>
  <c r="S212" i="2"/>
  <c r="T212" i="2"/>
  <c r="U212" i="2"/>
  <c r="V212" i="2"/>
  <c r="W212" i="2"/>
  <c r="X212" i="2"/>
  <c r="Y212" i="2"/>
  <c r="Z212" i="2"/>
  <c r="AA212" i="2"/>
  <c r="AB212" i="2"/>
  <c r="AC212" i="2"/>
  <c r="B213" i="2"/>
  <c r="BJ94" i="2" s="1"/>
  <c r="C213" i="2"/>
  <c r="BK94" i="2" s="1"/>
  <c r="D213" i="2"/>
  <c r="BL94" i="2" s="1"/>
  <c r="E213" i="2"/>
  <c r="BM94" i="2" s="1"/>
  <c r="F213" i="2"/>
  <c r="G213" i="2"/>
  <c r="H213" i="2"/>
  <c r="I213" i="2"/>
  <c r="J213" i="2"/>
  <c r="K213" i="2"/>
  <c r="L213" i="2"/>
  <c r="M213" i="2"/>
  <c r="N213" i="2"/>
  <c r="R213" i="2"/>
  <c r="S213" i="2"/>
  <c r="T213" i="2"/>
  <c r="U213" i="2"/>
  <c r="V213" i="2"/>
  <c r="W213" i="2"/>
  <c r="X213" i="2"/>
  <c r="Y213" i="2"/>
  <c r="Z213" i="2"/>
  <c r="AA213" i="2"/>
  <c r="AB213" i="2"/>
  <c r="AC213" i="2"/>
  <c r="C216" i="2"/>
  <c r="S216" i="2"/>
  <c r="R219" i="2"/>
  <c r="S219" i="2"/>
  <c r="T219" i="2"/>
  <c r="U219" i="2"/>
  <c r="V219" i="2"/>
  <c r="W219" i="2"/>
  <c r="X219" i="2"/>
  <c r="Y219" i="2"/>
  <c r="Z219" i="2"/>
  <c r="AA219" i="2"/>
  <c r="AB219" i="2"/>
  <c r="AC219" i="2"/>
  <c r="O220" i="2"/>
  <c r="AD220" i="2"/>
  <c r="O221" i="2"/>
  <c r="AD221" i="2"/>
  <c r="O222" i="2"/>
  <c r="AJ12" i="2" s="1"/>
  <c r="AD222" i="2"/>
  <c r="O223" i="2"/>
  <c r="AJ13" i="2" s="1"/>
  <c r="AO13" i="2" s="1"/>
  <c r="AD223" i="2"/>
  <c r="O224" i="2"/>
  <c r="AJ14" i="2" s="1"/>
  <c r="AD224" i="2"/>
  <c r="O225" i="2"/>
  <c r="AD225" i="2"/>
  <c r="O226" i="2"/>
  <c r="AD226" i="2"/>
  <c r="O227" i="2"/>
  <c r="AJ17" i="2" s="1"/>
  <c r="AD227" i="2"/>
  <c r="O228" i="2"/>
  <c r="AD228" i="2"/>
  <c r="O229" i="2"/>
  <c r="AJ19" i="2" s="1"/>
  <c r="AD229" i="2"/>
  <c r="AD247" i="2" s="1"/>
  <c r="O230" i="2"/>
  <c r="AJ20" i="2" s="1"/>
  <c r="AD230" i="2"/>
  <c r="O231" i="2"/>
  <c r="AD231" i="2"/>
  <c r="O232" i="2"/>
  <c r="AD232" i="2"/>
  <c r="O233" i="2"/>
  <c r="AD233" i="2"/>
  <c r="O234" i="2"/>
  <c r="AD234" i="2"/>
  <c r="O235" i="2"/>
  <c r="AJ25" i="2" s="1"/>
  <c r="AD235" i="2"/>
  <c r="O236" i="2"/>
  <c r="AJ26" i="2" s="1"/>
  <c r="AD236" i="2"/>
  <c r="O237" i="2"/>
  <c r="AD237" i="2"/>
  <c r="O238" i="2"/>
  <c r="AJ28" i="2" s="1"/>
  <c r="AN28" i="2" s="1"/>
  <c r="AD238" i="2"/>
  <c r="O239" i="2"/>
  <c r="AD239" i="2"/>
  <c r="O240" i="2"/>
  <c r="AD240" i="2"/>
  <c r="O241" i="2"/>
  <c r="AD241" i="2"/>
  <c r="O242" i="2"/>
  <c r="AJ32" i="2" s="1"/>
  <c r="AD242" i="2"/>
  <c r="O243" i="2"/>
  <c r="AD243" i="2"/>
  <c r="B245" i="2"/>
  <c r="BJ26" i="2" s="1"/>
  <c r="C245" i="2"/>
  <c r="BK26" i="2" s="1"/>
  <c r="D245" i="2"/>
  <c r="E245" i="2"/>
  <c r="F245" i="2"/>
  <c r="G245" i="2"/>
  <c r="H245" i="2"/>
  <c r="I245" i="2"/>
  <c r="J245" i="2"/>
  <c r="K245" i="2"/>
  <c r="L245" i="2"/>
  <c r="M245" i="2"/>
  <c r="N245" i="2"/>
  <c r="R245" i="2"/>
  <c r="S245" i="2"/>
  <c r="T245" i="2"/>
  <c r="U245" i="2"/>
  <c r="V245" i="2"/>
  <c r="W245" i="2"/>
  <c r="X245" i="2"/>
  <c r="Y245" i="2"/>
  <c r="Z245" i="2"/>
  <c r="AA245" i="2"/>
  <c r="AB245" i="2"/>
  <c r="AC245" i="2"/>
  <c r="B246" i="2"/>
  <c r="BJ27" i="2" s="1"/>
  <c r="C246" i="2"/>
  <c r="BK27" i="2" s="1"/>
  <c r="D246" i="2"/>
  <c r="BL27" i="2" s="1"/>
  <c r="E246" i="2"/>
  <c r="F246" i="2"/>
  <c r="G246" i="2"/>
  <c r="H246" i="2"/>
  <c r="I246" i="2"/>
  <c r="J246" i="2"/>
  <c r="K246" i="2"/>
  <c r="L246" i="2"/>
  <c r="M246" i="2"/>
  <c r="N246" i="2"/>
  <c r="R246" i="2"/>
  <c r="S246" i="2"/>
  <c r="T246" i="2"/>
  <c r="U246" i="2"/>
  <c r="V246" i="2"/>
  <c r="W246" i="2"/>
  <c r="X246" i="2"/>
  <c r="Y246" i="2"/>
  <c r="Z246" i="2"/>
  <c r="AA246" i="2"/>
  <c r="AB246" i="2"/>
  <c r="AC246" i="2"/>
  <c r="B247" i="2"/>
  <c r="BJ28" i="2" s="1"/>
  <c r="C247" i="2"/>
  <c r="BK28" i="2" s="1"/>
  <c r="D247" i="2"/>
  <c r="E247" i="2"/>
  <c r="F247" i="2"/>
  <c r="G247" i="2"/>
  <c r="H247" i="2"/>
  <c r="I247" i="2"/>
  <c r="J247" i="2"/>
  <c r="K247" i="2"/>
  <c r="L247" i="2"/>
  <c r="M247" i="2"/>
  <c r="N247" i="2"/>
  <c r="R247" i="2"/>
  <c r="S247" i="2"/>
  <c r="T247" i="2"/>
  <c r="U247" i="2"/>
  <c r="V247" i="2"/>
  <c r="W247" i="2"/>
  <c r="X247" i="2"/>
  <c r="Y247" i="2"/>
  <c r="Z247" i="2"/>
  <c r="AA247" i="2"/>
  <c r="AB247" i="2"/>
  <c r="AC247" i="2"/>
  <c r="B248" i="2"/>
  <c r="BJ29" i="2" s="1"/>
  <c r="C248" i="2"/>
  <c r="BK29" i="2" s="1"/>
  <c r="D248" i="2"/>
  <c r="E248" i="2"/>
  <c r="BM29" i="2" s="1"/>
  <c r="F248" i="2"/>
  <c r="G248" i="2"/>
  <c r="H248" i="2"/>
  <c r="I248" i="2"/>
  <c r="J248" i="2"/>
  <c r="K248" i="2"/>
  <c r="L248" i="2"/>
  <c r="M248" i="2"/>
  <c r="N248" i="2"/>
  <c r="R248" i="2"/>
  <c r="S248" i="2"/>
  <c r="T248" i="2"/>
  <c r="U248" i="2"/>
  <c r="BD10" i="2" s="1"/>
  <c r="V248" i="2"/>
  <c r="W248" i="2"/>
  <c r="X248" i="2"/>
  <c r="Y248" i="2"/>
  <c r="Z248" i="2"/>
  <c r="AA248" i="2"/>
  <c r="BD13" i="2" s="1"/>
  <c r="AB248" i="2"/>
  <c r="AC248" i="2"/>
  <c r="AD248" i="2"/>
  <c r="C251" i="2"/>
  <c r="S251" i="2"/>
  <c r="R254" i="2"/>
  <c r="S254" i="2"/>
  <c r="T254" i="2"/>
  <c r="U254" i="2"/>
  <c r="V254" i="2"/>
  <c r="W254" i="2"/>
  <c r="X254" i="2"/>
  <c r="Y254" i="2"/>
  <c r="Z254" i="2"/>
  <c r="AA254" i="2"/>
  <c r="AB254" i="2"/>
  <c r="AC254" i="2"/>
  <c r="O255" i="2"/>
  <c r="AJ80" i="2" s="1"/>
  <c r="AD255" i="2"/>
  <c r="O256" i="2"/>
  <c r="AD256" i="2"/>
  <c r="O257" i="2"/>
  <c r="AJ82" i="2" s="1"/>
  <c r="AD257" i="2"/>
  <c r="O258" i="2"/>
  <c r="AD258" i="2"/>
  <c r="O259" i="2"/>
  <c r="AD259" i="2"/>
  <c r="AD283" i="2" s="1"/>
  <c r="O260" i="2"/>
  <c r="AJ85" i="2" s="1"/>
  <c r="AD260" i="2"/>
  <c r="O261" i="2"/>
  <c r="AD261" i="2"/>
  <c r="O262" i="2"/>
  <c r="AJ87" i="2" s="1"/>
  <c r="AD262" i="2"/>
  <c r="O263" i="2"/>
  <c r="AJ88" i="2" s="1"/>
  <c r="AD263" i="2"/>
  <c r="O264" i="2"/>
  <c r="AD264" i="2"/>
  <c r="O265" i="2"/>
  <c r="AD265" i="2"/>
  <c r="AD282" i="2" s="1"/>
  <c r="O266" i="2"/>
  <c r="AJ91" i="2" s="1"/>
  <c r="AN91" i="2" s="1"/>
  <c r="AD266" i="2"/>
  <c r="O267" i="2"/>
  <c r="AJ92" i="2" s="1"/>
  <c r="AJ105" i="2" s="1"/>
  <c r="AD267" i="2"/>
  <c r="O268" i="2"/>
  <c r="AJ93" i="2" s="1"/>
  <c r="AD268" i="2"/>
  <c r="O269" i="2"/>
  <c r="AJ94" i="2" s="1"/>
  <c r="AD269" i="2"/>
  <c r="O270" i="2"/>
  <c r="AD270" i="2"/>
  <c r="O271" i="2"/>
  <c r="AD271" i="2"/>
  <c r="O272" i="2"/>
  <c r="AJ97" i="2" s="1"/>
  <c r="AN97" i="2" s="1"/>
  <c r="AD272" i="2"/>
  <c r="O273" i="2"/>
  <c r="AD273" i="2"/>
  <c r="O274" i="2"/>
  <c r="AJ99" i="2" s="1"/>
  <c r="AD274" i="2"/>
  <c r="O275" i="2"/>
  <c r="AJ100" i="2" s="1"/>
  <c r="AD275" i="2"/>
  <c r="O276" i="2"/>
  <c r="AD276" i="2"/>
  <c r="O277" i="2"/>
  <c r="AD277" i="2"/>
  <c r="O278" i="2"/>
  <c r="AJ103" i="2" s="1"/>
  <c r="AN103" i="2" s="1"/>
  <c r="AD278" i="2"/>
  <c r="B280" i="2"/>
  <c r="C280" i="2"/>
  <c r="BK96" i="2" s="1"/>
  <c r="D280" i="2"/>
  <c r="E280" i="2"/>
  <c r="F280" i="2"/>
  <c r="G280" i="2"/>
  <c r="H280" i="2"/>
  <c r="I280" i="2"/>
  <c r="J280" i="2"/>
  <c r="K280" i="2"/>
  <c r="L280" i="2"/>
  <c r="M280" i="2"/>
  <c r="N280" i="2"/>
  <c r="R280" i="2"/>
  <c r="S280" i="2"/>
  <c r="T280" i="2"/>
  <c r="U280" i="2"/>
  <c r="V280" i="2"/>
  <c r="W280" i="2"/>
  <c r="X280" i="2"/>
  <c r="Y280" i="2"/>
  <c r="Z280" i="2"/>
  <c r="AA280" i="2"/>
  <c r="AB280" i="2"/>
  <c r="AC280" i="2"/>
  <c r="B281" i="2"/>
  <c r="BJ97" i="2" s="1"/>
  <c r="C281" i="2"/>
  <c r="BK97" i="2" s="1"/>
  <c r="D281" i="2"/>
  <c r="E281" i="2"/>
  <c r="F281" i="2"/>
  <c r="BL97" i="2" s="1"/>
  <c r="G281" i="2"/>
  <c r="H281" i="2"/>
  <c r="I281" i="2"/>
  <c r="J281" i="2"/>
  <c r="K281" i="2"/>
  <c r="L281" i="2"/>
  <c r="M281" i="2"/>
  <c r="N281" i="2"/>
  <c r="R281" i="2"/>
  <c r="S281" i="2"/>
  <c r="T281" i="2"/>
  <c r="U281" i="2"/>
  <c r="V281" i="2"/>
  <c r="W281" i="2"/>
  <c r="X281" i="2"/>
  <c r="Y281" i="2"/>
  <c r="Z281" i="2"/>
  <c r="AA281" i="2"/>
  <c r="AB281" i="2"/>
  <c r="AC281" i="2"/>
  <c r="B282" i="2"/>
  <c r="BJ98" i="2" s="1"/>
  <c r="C282" i="2"/>
  <c r="D282" i="2"/>
  <c r="BL98" i="2" s="1"/>
  <c r="E282" i="2"/>
  <c r="F282" i="2"/>
  <c r="G282" i="2"/>
  <c r="H282" i="2"/>
  <c r="I282" i="2"/>
  <c r="J282" i="2"/>
  <c r="K282" i="2"/>
  <c r="L282" i="2"/>
  <c r="BM98" i="2" s="1"/>
  <c r="M282" i="2"/>
  <c r="N282" i="2"/>
  <c r="R282" i="2"/>
  <c r="S282" i="2"/>
  <c r="T282" i="2"/>
  <c r="U282" i="2"/>
  <c r="V282" i="2"/>
  <c r="W282" i="2"/>
  <c r="X282" i="2"/>
  <c r="Y282" i="2"/>
  <c r="Z282" i="2"/>
  <c r="AA282" i="2"/>
  <c r="AB282" i="2"/>
  <c r="AC282" i="2"/>
  <c r="B283" i="2"/>
  <c r="C283" i="2"/>
  <c r="D283" i="2"/>
  <c r="E283" i="2"/>
  <c r="F283" i="2"/>
  <c r="G283" i="2"/>
  <c r="H283" i="2"/>
  <c r="I283" i="2"/>
  <c r="J283" i="2"/>
  <c r="K283" i="2"/>
  <c r="L283" i="2"/>
  <c r="M283" i="2"/>
  <c r="N283" i="2"/>
  <c r="R283" i="2"/>
  <c r="BD80" i="2" s="1"/>
  <c r="S283" i="2"/>
  <c r="T283" i="2"/>
  <c r="U283" i="2"/>
  <c r="V283" i="2"/>
  <c r="W283" i="2"/>
  <c r="BD81" i="2" s="1"/>
  <c r="X283" i="2"/>
  <c r="Y283" i="2"/>
  <c r="Z283" i="2"/>
  <c r="AA283" i="2"/>
  <c r="AB283" i="2"/>
  <c r="AC283" i="2"/>
  <c r="C286" i="2"/>
  <c r="S286" i="2"/>
  <c r="R289" i="2"/>
  <c r="S289" i="2"/>
  <c r="T289" i="2"/>
  <c r="U289" i="2"/>
  <c r="V289" i="2"/>
  <c r="W289" i="2"/>
  <c r="X289" i="2"/>
  <c r="Y289" i="2"/>
  <c r="Z289" i="2"/>
  <c r="AA289" i="2"/>
  <c r="AB289" i="2"/>
  <c r="AC289" i="2"/>
  <c r="O290" i="2"/>
  <c r="AK10" i="2" s="1"/>
  <c r="AD290" i="2"/>
  <c r="O291" i="2"/>
  <c r="AD291" i="2"/>
  <c r="O292" i="2"/>
  <c r="AK12" i="2" s="1"/>
  <c r="AD292" i="2"/>
  <c r="O293" i="2"/>
  <c r="AK13" i="2" s="1"/>
  <c r="AD293" i="2"/>
  <c r="O294" i="2"/>
  <c r="AD294" i="2"/>
  <c r="O295" i="2"/>
  <c r="AD295" i="2"/>
  <c r="O296" i="2"/>
  <c r="AD296" i="2"/>
  <c r="O297" i="2"/>
  <c r="O315" i="2" s="1"/>
  <c r="AD297" i="2"/>
  <c r="O298" i="2"/>
  <c r="AD298" i="2"/>
  <c r="O299" i="2"/>
  <c r="AK19" i="2" s="1"/>
  <c r="AD299" i="2"/>
  <c r="AD316" i="2" s="1"/>
  <c r="O300" i="2"/>
  <c r="AD300" i="2"/>
  <c r="O301" i="2"/>
  <c r="AD301" i="2"/>
  <c r="O302" i="2"/>
  <c r="AK22" i="2" s="1"/>
  <c r="AD302" i="2"/>
  <c r="O303" i="2"/>
  <c r="AD303" i="2"/>
  <c r="O304" i="2"/>
  <c r="AK24" i="2" s="1"/>
  <c r="AD304" i="2"/>
  <c r="O305" i="2"/>
  <c r="AK25" i="2" s="1"/>
  <c r="AD305" i="2"/>
  <c r="O306" i="2"/>
  <c r="AD306" i="2"/>
  <c r="O307" i="2"/>
  <c r="AD307" i="2"/>
  <c r="O308" i="2"/>
  <c r="AD308" i="2"/>
  <c r="O309" i="2"/>
  <c r="AD309" i="2"/>
  <c r="O310" i="2"/>
  <c r="AK30" i="2" s="1"/>
  <c r="AD310" i="2"/>
  <c r="O311" i="2"/>
  <c r="AK31" i="2" s="1"/>
  <c r="AD311" i="2"/>
  <c r="O312" i="2"/>
  <c r="AK32" i="2" s="1"/>
  <c r="AD312" i="2"/>
  <c r="O313" i="2"/>
  <c r="AK33" i="2" s="1"/>
  <c r="AD313" i="2"/>
  <c r="B315" i="2"/>
  <c r="C315" i="2"/>
  <c r="BK31" i="2" s="1"/>
  <c r="D315" i="2"/>
  <c r="BL31" i="2" s="1"/>
  <c r="E315" i="2"/>
  <c r="F315" i="2"/>
  <c r="G315" i="2"/>
  <c r="H315" i="2"/>
  <c r="I315" i="2"/>
  <c r="J315" i="2"/>
  <c r="K315" i="2"/>
  <c r="L315" i="2"/>
  <c r="M315" i="2"/>
  <c r="N315" i="2"/>
  <c r="R315" i="2"/>
  <c r="S315" i="2"/>
  <c r="T315" i="2"/>
  <c r="U315" i="2"/>
  <c r="V315" i="2"/>
  <c r="W315" i="2"/>
  <c r="X315" i="2"/>
  <c r="Y315" i="2"/>
  <c r="Z315" i="2"/>
  <c r="AA315" i="2"/>
  <c r="AB315" i="2"/>
  <c r="AC315" i="2"/>
  <c r="B316" i="2"/>
  <c r="BJ32" i="2" s="1"/>
  <c r="C316" i="2"/>
  <c r="BK32" i="2" s="1"/>
  <c r="D316" i="2"/>
  <c r="E316" i="2"/>
  <c r="F316" i="2"/>
  <c r="G316" i="2"/>
  <c r="BL32" i="2" s="1"/>
  <c r="H316" i="2"/>
  <c r="I316" i="2"/>
  <c r="J316" i="2"/>
  <c r="K316" i="2"/>
  <c r="L316" i="2"/>
  <c r="M316" i="2"/>
  <c r="N316" i="2"/>
  <c r="BM32" i="2" s="1"/>
  <c r="O316" i="2"/>
  <c r="R316" i="2"/>
  <c r="S316" i="2"/>
  <c r="T316" i="2"/>
  <c r="U316" i="2"/>
  <c r="V316" i="2"/>
  <c r="W316" i="2"/>
  <c r="X316" i="2"/>
  <c r="Y316" i="2"/>
  <c r="Z316" i="2"/>
  <c r="AA316" i="2"/>
  <c r="AB316" i="2"/>
  <c r="AC316" i="2"/>
  <c r="B317" i="2"/>
  <c r="C317" i="2"/>
  <c r="BK33" i="2" s="1"/>
  <c r="D317" i="2"/>
  <c r="BL33" i="2" s="1"/>
  <c r="E317" i="2"/>
  <c r="F317" i="2"/>
  <c r="G317" i="2"/>
  <c r="H317" i="2"/>
  <c r="I317" i="2"/>
  <c r="J317" i="2"/>
  <c r="K317" i="2"/>
  <c r="L317" i="2"/>
  <c r="M317" i="2"/>
  <c r="N317" i="2"/>
  <c r="R317" i="2"/>
  <c r="S317" i="2"/>
  <c r="T317" i="2"/>
  <c r="U317" i="2"/>
  <c r="V317" i="2"/>
  <c r="W317" i="2"/>
  <c r="X317" i="2"/>
  <c r="Y317" i="2"/>
  <c r="Z317" i="2"/>
  <c r="AA317" i="2"/>
  <c r="AB317" i="2"/>
  <c r="AC317" i="2"/>
  <c r="AD317" i="2"/>
  <c r="B318" i="2"/>
  <c r="BJ34" i="2" s="1"/>
  <c r="C318" i="2"/>
  <c r="D318" i="2"/>
  <c r="E318" i="2"/>
  <c r="F318" i="2"/>
  <c r="G318" i="2"/>
  <c r="H318" i="2"/>
  <c r="BL34" i="2" s="1"/>
  <c r="I318" i="2"/>
  <c r="J318" i="2"/>
  <c r="K318" i="2"/>
  <c r="L318" i="2"/>
  <c r="M318" i="2"/>
  <c r="N318" i="2"/>
  <c r="R318" i="2"/>
  <c r="S318" i="2"/>
  <c r="T318" i="2"/>
  <c r="U318" i="2"/>
  <c r="V318" i="2"/>
  <c r="W318" i="2"/>
  <c r="X318" i="2"/>
  <c r="Y318" i="2"/>
  <c r="Z318" i="2"/>
  <c r="AA318" i="2"/>
  <c r="AB318" i="2"/>
  <c r="AC318" i="2"/>
  <c r="C321" i="2"/>
  <c r="S321" i="2"/>
  <c r="R324" i="2"/>
  <c r="S324" i="2"/>
  <c r="T324" i="2"/>
  <c r="U324" i="2"/>
  <c r="V324" i="2"/>
  <c r="W324" i="2"/>
  <c r="X324" i="2"/>
  <c r="Y324" i="2"/>
  <c r="Z324" i="2"/>
  <c r="AA324" i="2"/>
  <c r="AB324" i="2"/>
  <c r="AC324" i="2"/>
  <c r="O325" i="2"/>
  <c r="AK80" i="2" s="1"/>
  <c r="AD325" i="2"/>
  <c r="O326" i="2"/>
  <c r="AK81" i="2" s="1"/>
  <c r="AD326" i="2"/>
  <c r="O327" i="2"/>
  <c r="AD327" i="2"/>
  <c r="O328" i="2"/>
  <c r="AD328" i="2"/>
  <c r="O329" i="2"/>
  <c r="AD329" i="2"/>
  <c r="O330" i="2"/>
  <c r="AD330" i="2"/>
  <c r="O331" i="2"/>
  <c r="AD331" i="2"/>
  <c r="AD352" i="2" s="1"/>
  <c r="O332" i="2"/>
  <c r="AK87" i="2" s="1"/>
  <c r="AK105" i="2" s="1"/>
  <c r="AD332" i="2"/>
  <c r="O333" i="2"/>
  <c r="AK88" i="2" s="1"/>
  <c r="AD333" i="2"/>
  <c r="O334" i="2"/>
  <c r="AK89" i="2" s="1"/>
  <c r="AD334" i="2"/>
  <c r="O335" i="2"/>
  <c r="AK90" i="2" s="1"/>
  <c r="AD335" i="2"/>
  <c r="O336" i="2"/>
  <c r="AK91" i="2" s="1"/>
  <c r="AD336" i="2"/>
  <c r="O337" i="2"/>
  <c r="AK92" i="2" s="1"/>
  <c r="AD337" i="2"/>
  <c r="O338" i="2"/>
  <c r="AK93" i="2" s="1"/>
  <c r="AD338" i="2"/>
  <c r="O339" i="2"/>
  <c r="AK94" i="2" s="1"/>
  <c r="AD339" i="2"/>
  <c r="O340" i="2"/>
  <c r="AK95" i="2" s="1"/>
  <c r="AD340" i="2"/>
  <c r="O341" i="2"/>
  <c r="AK96" i="2" s="1"/>
  <c r="AD341" i="2"/>
  <c r="O342" i="2"/>
  <c r="AD342" i="2"/>
  <c r="O343" i="2"/>
  <c r="AK98" i="2" s="1"/>
  <c r="AD343" i="2"/>
  <c r="O344" i="2"/>
  <c r="AK99" i="2" s="1"/>
  <c r="AD344" i="2"/>
  <c r="O345" i="2"/>
  <c r="AK100" i="2" s="1"/>
  <c r="AD345" i="2"/>
  <c r="O346" i="2"/>
  <c r="AD346" i="2"/>
  <c r="O347" i="2"/>
  <c r="AK102" i="2" s="1"/>
  <c r="AD347" i="2"/>
  <c r="O348" i="2"/>
  <c r="AK103" i="2" s="1"/>
  <c r="AD348" i="2"/>
  <c r="B350" i="2"/>
  <c r="C350" i="2"/>
  <c r="BK101" i="2" s="1"/>
  <c r="D350" i="2"/>
  <c r="BL101" i="2" s="1"/>
  <c r="E350" i="2"/>
  <c r="BM101" i="2" s="1"/>
  <c r="F350" i="2"/>
  <c r="G350" i="2"/>
  <c r="H350" i="2"/>
  <c r="I350" i="2"/>
  <c r="J350" i="2"/>
  <c r="K350" i="2"/>
  <c r="L350" i="2"/>
  <c r="M350" i="2"/>
  <c r="N350" i="2"/>
  <c r="R350" i="2"/>
  <c r="S350" i="2"/>
  <c r="T350" i="2"/>
  <c r="U350" i="2"/>
  <c r="V350" i="2"/>
  <c r="W350" i="2"/>
  <c r="X350" i="2"/>
  <c r="Y350" i="2"/>
  <c r="Z350" i="2"/>
  <c r="AA350" i="2"/>
  <c r="AB350" i="2"/>
  <c r="AC350" i="2"/>
  <c r="B351" i="2"/>
  <c r="BJ102" i="2" s="1"/>
  <c r="C351" i="2"/>
  <c r="D351" i="2"/>
  <c r="E351" i="2"/>
  <c r="F351" i="2"/>
  <c r="G351" i="2"/>
  <c r="H351" i="2"/>
  <c r="I351" i="2"/>
  <c r="J351" i="2"/>
  <c r="K351" i="2"/>
  <c r="L351" i="2"/>
  <c r="M351" i="2"/>
  <c r="N351" i="2"/>
  <c r="BM102" i="2" s="1"/>
  <c r="R351" i="2"/>
  <c r="S351" i="2"/>
  <c r="T351" i="2"/>
  <c r="U351" i="2"/>
  <c r="V351" i="2"/>
  <c r="W351" i="2"/>
  <c r="X351" i="2"/>
  <c r="Y351" i="2"/>
  <c r="Z351" i="2"/>
  <c r="AA351" i="2"/>
  <c r="AB351" i="2"/>
  <c r="AC351" i="2"/>
  <c r="B352" i="2"/>
  <c r="BJ103" i="2" s="1"/>
  <c r="C352" i="2"/>
  <c r="BK103" i="2" s="1"/>
  <c r="D352" i="2"/>
  <c r="E352" i="2"/>
  <c r="F352" i="2"/>
  <c r="G352" i="2"/>
  <c r="H352" i="2"/>
  <c r="I352" i="2"/>
  <c r="J352" i="2"/>
  <c r="K352" i="2"/>
  <c r="L352" i="2"/>
  <c r="M352" i="2"/>
  <c r="N352" i="2"/>
  <c r="R352" i="2"/>
  <c r="S352" i="2"/>
  <c r="T352" i="2"/>
  <c r="U352" i="2"/>
  <c r="V352" i="2"/>
  <c r="W352" i="2"/>
  <c r="X352" i="2"/>
  <c r="Y352" i="2"/>
  <c r="Z352" i="2"/>
  <c r="AA352" i="2"/>
  <c r="AB352" i="2"/>
  <c r="AC352" i="2"/>
  <c r="B353" i="2"/>
  <c r="C353" i="2"/>
  <c r="D353" i="2"/>
  <c r="E353" i="2"/>
  <c r="F353" i="2"/>
  <c r="G353" i="2"/>
  <c r="H353" i="2"/>
  <c r="I353" i="2"/>
  <c r="J353" i="2"/>
  <c r="K353" i="2"/>
  <c r="L353" i="2"/>
  <c r="M353" i="2"/>
  <c r="N353" i="2"/>
  <c r="R353" i="2"/>
  <c r="S353" i="2"/>
  <c r="T353" i="2"/>
  <c r="U353" i="2"/>
  <c r="V353" i="2"/>
  <c r="W353" i="2"/>
  <c r="BE81" i="2" s="1"/>
  <c r="X353" i="2"/>
  <c r="Y353" i="2"/>
  <c r="BE82" i="2" s="1"/>
  <c r="Z353" i="2"/>
  <c r="AA353" i="2"/>
  <c r="BE83" i="2" s="1"/>
  <c r="AB353" i="2"/>
  <c r="AC353" i="2"/>
  <c r="C356" i="2"/>
  <c r="S356" i="2"/>
  <c r="Q358" i="2"/>
  <c r="Q428" i="2" s="1"/>
  <c r="R359" i="2"/>
  <c r="S359" i="2"/>
  <c r="T359" i="2"/>
  <c r="U359" i="2"/>
  <c r="V359" i="2"/>
  <c r="W359" i="2"/>
  <c r="X359" i="2"/>
  <c r="Y359" i="2"/>
  <c r="Z359" i="2"/>
  <c r="AA359" i="2"/>
  <c r="AB359" i="2"/>
  <c r="AC359" i="2"/>
  <c r="O360" i="2"/>
  <c r="AD360" i="2"/>
  <c r="O361" i="2"/>
  <c r="AL11" i="2" s="1"/>
  <c r="AD361" i="2"/>
  <c r="O362" i="2"/>
  <c r="AD362" i="2"/>
  <c r="O363" i="2"/>
  <c r="AD363" i="2"/>
  <c r="O364" i="2"/>
  <c r="AL14" i="2" s="1"/>
  <c r="AD364" i="2"/>
  <c r="O365" i="2"/>
  <c r="AL15" i="2" s="1"/>
  <c r="AD365" i="2"/>
  <c r="O366" i="2"/>
  <c r="AL16" i="2" s="1"/>
  <c r="AD366" i="2"/>
  <c r="O367" i="2"/>
  <c r="AD367" i="2"/>
  <c r="O368" i="2"/>
  <c r="AD368" i="2"/>
  <c r="O369" i="2"/>
  <c r="AD369" i="2"/>
  <c r="O370" i="2"/>
  <c r="AD370" i="2"/>
  <c r="O371" i="2"/>
  <c r="AL21" i="2" s="1"/>
  <c r="AD371" i="2"/>
  <c r="O372" i="2"/>
  <c r="AL22" i="2" s="1"/>
  <c r="AD372" i="2"/>
  <c r="O373" i="2"/>
  <c r="AL23" i="2" s="1"/>
  <c r="AD373" i="2"/>
  <c r="O374" i="2"/>
  <c r="AL24" i="2" s="1"/>
  <c r="AD374" i="2"/>
  <c r="O375" i="2"/>
  <c r="AD375" i="2"/>
  <c r="O376" i="2"/>
  <c r="AD376" i="2"/>
  <c r="O377" i="2"/>
  <c r="AL27" i="2" s="1"/>
  <c r="AD377" i="2"/>
  <c r="O378" i="2"/>
  <c r="AL28" i="2" s="1"/>
  <c r="AD378" i="2"/>
  <c r="O379" i="2"/>
  <c r="AL29" i="2" s="1"/>
  <c r="AD379" i="2"/>
  <c r="O380" i="2"/>
  <c r="AD380" i="2"/>
  <c r="O381" i="2"/>
  <c r="AD381" i="2"/>
  <c r="O382" i="2"/>
  <c r="AL32" i="2" s="1"/>
  <c r="AD382" i="2"/>
  <c r="O383" i="2"/>
  <c r="AL33" i="2" s="1"/>
  <c r="AD383" i="2"/>
  <c r="B385" i="2"/>
  <c r="BJ36" i="2" s="1"/>
  <c r="C385" i="2"/>
  <c r="D385" i="2"/>
  <c r="BL36" i="2" s="1"/>
  <c r="E385" i="2"/>
  <c r="BM36" i="2" s="1"/>
  <c r="F385" i="2"/>
  <c r="G385" i="2"/>
  <c r="H385" i="2"/>
  <c r="I385" i="2"/>
  <c r="J385" i="2"/>
  <c r="K385" i="2"/>
  <c r="L385" i="2"/>
  <c r="M385" i="2"/>
  <c r="N385" i="2"/>
  <c r="R385" i="2"/>
  <c r="S385" i="2"/>
  <c r="T385" i="2"/>
  <c r="U385" i="2"/>
  <c r="V385" i="2"/>
  <c r="W385" i="2"/>
  <c r="X385" i="2"/>
  <c r="Y385" i="2"/>
  <c r="Z385" i="2"/>
  <c r="AA385" i="2"/>
  <c r="AB385" i="2"/>
  <c r="AC385" i="2"/>
  <c r="B386" i="2"/>
  <c r="BJ37" i="2" s="1"/>
  <c r="C386" i="2"/>
  <c r="BK37" i="2" s="1"/>
  <c r="D386" i="2"/>
  <c r="E386" i="2"/>
  <c r="F386" i="2"/>
  <c r="G386" i="2"/>
  <c r="H386" i="2"/>
  <c r="I386" i="2"/>
  <c r="J386" i="2"/>
  <c r="K386" i="2"/>
  <c r="L386" i="2"/>
  <c r="M386" i="2"/>
  <c r="N386" i="2"/>
  <c r="O386" i="2"/>
  <c r="R386" i="2"/>
  <c r="S386" i="2"/>
  <c r="T386" i="2"/>
  <c r="U386" i="2"/>
  <c r="V386" i="2"/>
  <c r="W386" i="2"/>
  <c r="X386" i="2"/>
  <c r="Y386" i="2"/>
  <c r="Z386" i="2"/>
  <c r="AA386" i="2"/>
  <c r="AB386" i="2"/>
  <c r="AC386" i="2"/>
  <c r="B387" i="2"/>
  <c r="BJ38" i="2" s="1"/>
  <c r="C387" i="2"/>
  <c r="BK38" i="2" s="1"/>
  <c r="D387" i="2"/>
  <c r="E387" i="2"/>
  <c r="F387" i="2"/>
  <c r="G387" i="2"/>
  <c r="H387" i="2"/>
  <c r="I387" i="2"/>
  <c r="J387" i="2"/>
  <c r="K387" i="2"/>
  <c r="L387" i="2"/>
  <c r="M387" i="2"/>
  <c r="N387" i="2"/>
  <c r="R387" i="2"/>
  <c r="S387" i="2"/>
  <c r="T387" i="2"/>
  <c r="U387" i="2"/>
  <c r="V387" i="2"/>
  <c r="W387" i="2"/>
  <c r="X387" i="2"/>
  <c r="Y387" i="2"/>
  <c r="Z387" i="2"/>
  <c r="AA387" i="2"/>
  <c r="AB387" i="2"/>
  <c r="AC387" i="2"/>
  <c r="B388" i="2"/>
  <c r="C388" i="2"/>
  <c r="D388" i="2"/>
  <c r="E388" i="2"/>
  <c r="F388" i="2"/>
  <c r="BL39" i="2" s="1"/>
  <c r="G388" i="2"/>
  <c r="H388" i="2"/>
  <c r="I388" i="2"/>
  <c r="J388" i="2"/>
  <c r="K388" i="2"/>
  <c r="L388" i="2"/>
  <c r="M388" i="2"/>
  <c r="N388" i="2"/>
  <c r="R388" i="2"/>
  <c r="S388" i="2"/>
  <c r="T388" i="2"/>
  <c r="U388" i="2"/>
  <c r="V388" i="2"/>
  <c r="W388" i="2"/>
  <c r="BF11" i="2" s="1"/>
  <c r="X388" i="2"/>
  <c r="Y388" i="2"/>
  <c r="Z388" i="2"/>
  <c r="AA388" i="2"/>
  <c r="AB388" i="2"/>
  <c r="AC388" i="2"/>
  <c r="C391" i="2"/>
  <c r="S391" i="2"/>
  <c r="R394" i="2"/>
  <c r="S394" i="2"/>
  <c r="T394" i="2"/>
  <c r="U394" i="2"/>
  <c r="V394" i="2"/>
  <c r="W394" i="2"/>
  <c r="X394" i="2"/>
  <c r="Y394" i="2"/>
  <c r="Z394" i="2"/>
  <c r="AA394" i="2"/>
  <c r="AB394" i="2"/>
  <c r="AC394" i="2"/>
  <c r="O395" i="2"/>
  <c r="AD395" i="2"/>
  <c r="O396" i="2"/>
  <c r="AD396" i="2"/>
  <c r="O397" i="2"/>
  <c r="AL82" i="2" s="1"/>
  <c r="AD397" i="2"/>
  <c r="O398" i="2"/>
  <c r="AL83" i="2" s="1"/>
  <c r="AD398" i="2"/>
  <c r="O399" i="2"/>
  <c r="AL84" i="2" s="1"/>
  <c r="AD399" i="2"/>
  <c r="O400" i="2"/>
  <c r="AD400" i="2"/>
  <c r="O401" i="2"/>
  <c r="AD401" i="2"/>
  <c r="O402" i="2"/>
  <c r="AD402" i="2"/>
  <c r="O403" i="2"/>
  <c r="AD403" i="2"/>
  <c r="O404" i="2"/>
  <c r="AD404" i="2"/>
  <c r="O405" i="2"/>
  <c r="AD405" i="2"/>
  <c r="O406" i="2"/>
  <c r="AD406" i="2"/>
  <c r="O407" i="2"/>
  <c r="AL92" i="2" s="1"/>
  <c r="AD407" i="2"/>
  <c r="O408" i="2"/>
  <c r="AD408" i="2"/>
  <c r="O409" i="2"/>
  <c r="AL94" i="2" s="1"/>
  <c r="AD409" i="2"/>
  <c r="O410" i="2"/>
  <c r="AD410" i="2"/>
  <c r="O411" i="2"/>
  <c r="AD411" i="2"/>
  <c r="O412" i="2"/>
  <c r="AD412" i="2"/>
  <c r="O413" i="2"/>
  <c r="AL98" i="2" s="1"/>
  <c r="AD413" i="2"/>
  <c r="O414" i="2"/>
  <c r="AD414" i="2"/>
  <c r="O415" i="2"/>
  <c r="AL100" i="2" s="1"/>
  <c r="AD415" i="2"/>
  <c r="O416" i="2"/>
  <c r="AD416" i="2"/>
  <c r="O417" i="2"/>
  <c r="AL102" i="2" s="1"/>
  <c r="AD417" i="2"/>
  <c r="O418" i="2"/>
  <c r="AL103" i="2" s="1"/>
  <c r="AD418" i="2"/>
  <c r="B420" i="2"/>
  <c r="C420" i="2"/>
  <c r="D420" i="2"/>
  <c r="E420" i="2"/>
  <c r="BM106" i="2" s="1"/>
  <c r="F420" i="2"/>
  <c r="G420" i="2"/>
  <c r="H420" i="2"/>
  <c r="I420" i="2"/>
  <c r="J420" i="2"/>
  <c r="K420" i="2"/>
  <c r="L420" i="2"/>
  <c r="M420" i="2"/>
  <c r="N420" i="2"/>
  <c r="R420" i="2"/>
  <c r="S420" i="2"/>
  <c r="T420" i="2"/>
  <c r="U420" i="2"/>
  <c r="V420" i="2"/>
  <c r="W420" i="2"/>
  <c r="X420" i="2"/>
  <c r="Y420" i="2"/>
  <c r="Z420" i="2"/>
  <c r="AA420" i="2"/>
  <c r="AB420" i="2"/>
  <c r="AC420" i="2"/>
  <c r="B421" i="2"/>
  <c r="BJ107" i="2" s="1"/>
  <c r="BN107" i="2" s="1"/>
  <c r="C421" i="2"/>
  <c r="BK107" i="2" s="1"/>
  <c r="D421" i="2"/>
  <c r="BL107" i="2" s="1"/>
  <c r="E421" i="2"/>
  <c r="BM107" i="2" s="1"/>
  <c r="F421" i="2"/>
  <c r="G421" i="2"/>
  <c r="H421" i="2"/>
  <c r="I421" i="2"/>
  <c r="J421" i="2"/>
  <c r="K421" i="2"/>
  <c r="L421" i="2"/>
  <c r="M421" i="2"/>
  <c r="N421" i="2"/>
  <c r="R421" i="2"/>
  <c r="S421" i="2"/>
  <c r="T421" i="2"/>
  <c r="U421" i="2"/>
  <c r="V421" i="2"/>
  <c r="W421" i="2"/>
  <c r="X421" i="2"/>
  <c r="Y421" i="2"/>
  <c r="Z421" i="2"/>
  <c r="AA421" i="2"/>
  <c r="AB421" i="2"/>
  <c r="AC421" i="2"/>
  <c r="AD421" i="2"/>
  <c r="B422" i="2"/>
  <c r="BJ108" i="2" s="1"/>
  <c r="C422" i="2"/>
  <c r="BK108" i="2" s="1"/>
  <c r="D422" i="2"/>
  <c r="E422" i="2"/>
  <c r="F422" i="2"/>
  <c r="G422" i="2"/>
  <c r="H422" i="2"/>
  <c r="I422" i="2"/>
  <c r="J422" i="2"/>
  <c r="K422" i="2"/>
  <c r="L422" i="2"/>
  <c r="BM108" i="2" s="1"/>
  <c r="M422" i="2"/>
  <c r="BL108" i="2" s="1"/>
  <c r="N422" i="2"/>
  <c r="R422" i="2"/>
  <c r="S422" i="2"/>
  <c r="T422" i="2"/>
  <c r="U422" i="2"/>
  <c r="V422" i="2"/>
  <c r="W422" i="2"/>
  <c r="X422" i="2"/>
  <c r="Y422" i="2"/>
  <c r="Z422" i="2"/>
  <c r="AA422" i="2"/>
  <c r="AB422" i="2"/>
  <c r="AC422" i="2"/>
  <c r="B423" i="2"/>
  <c r="C423" i="2"/>
  <c r="BK109" i="2" s="1"/>
  <c r="D423" i="2"/>
  <c r="E423" i="2"/>
  <c r="F423" i="2"/>
  <c r="G423" i="2"/>
  <c r="H423" i="2"/>
  <c r="I423" i="2"/>
  <c r="BM109" i="2" s="1"/>
  <c r="J423" i="2"/>
  <c r="K423" i="2"/>
  <c r="L423" i="2"/>
  <c r="M423" i="2"/>
  <c r="N423" i="2"/>
  <c r="R423" i="2"/>
  <c r="BF80" i="2" s="1"/>
  <c r="S423" i="2"/>
  <c r="T423" i="2"/>
  <c r="U423" i="2"/>
  <c r="V423" i="2"/>
  <c r="W423" i="2"/>
  <c r="X423" i="2"/>
  <c r="Y423" i="2"/>
  <c r="Z423" i="2"/>
  <c r="AA423" i="2"/>
  <c r="AB423" i="2"/>
  <c r="AC423" i="2"/>
  <c r="C426" i="2"/>
  <c r="S426" i="2"/>
  <c r="R429" i="2"/>
  <c r="S429" i="2"/>
  <c r="T429" i="2"/>
  <c r="U429" i="2"/>
  <c r="V429" i="2"/>
  <c r="W429" i="2"/>
  <c r="X429" i="2"/>
  <c r="Y429" i="2"/>
  <c r="Z429" i="2"/>
  <c r="AA429" i="2"/>
  <c r="AB429" i="2"/>
  <c r="AC429" i="2"/>
  <c r="O430" i="2"/>
  <c r="AD430" i="2"/>
  <c r="O431" i="2"/>
  <c r="AM11" i="2" s="1"/>
  <c r="AD431" i="2"/>
  <c r="O432" i="2"/>
  <c r="AD432" i="2"/>
  <c r="O433" i="2"/>
  <c r="AM13" i="2" s="1"/>
  <c r="AD433" i="2"/>
  <c r="O434" i="2"/>
  <c r="AM14" i="2" s="1"/>
  <c r="AD434" i="2"/>
  <c r="O435" i="2"/>
  <c r="AD435" i="2"/>
  <c r="O436" i="2"/>
  <c r="AD436" i="2"/>
  <c r="O437" i="2"/>
  <c r="AM17" i="2" s="1"/>
  <c r="AM35" i="2" s="1"/>
  <c r="AD437" i="2"/>
  <c r="AD455" i="2" s="1"/>
  <c r="O438" i="2"/>
  <c r="AM18" i="2" s="1"/>
  <c r="AD438" i="2"/>
  <c r="O439" i="2"/>
  <c r="AM19" i="2" s="1"/>
  <c r="AD439" i="2"/>
  <c r="O440" i="2"/>
  <c r="AM20" i="2" s="1"/>
  <c r="AD440" i="2"/>
  <c r="O441" i="2"/>
  <c r="AD441" i="2"/>
  <c r="O442" i="2"/>
  <c r="AM22" i="2" s="1"/>
  <c r="AD442" i="2"/>
  <c r="O443" i="2"/>
  <c r="AM23" i="2" s="1"/>
  <c r="AD443" i="2"/>
  <c r="O444" i="2"/>
  <c r="AD444" i="2"/>
  <c r="O445" i="2"/>
  <c r="AM25" i="2" s="1"/>
  <c r="AD445" i="2"/>
  <c r="O446" i="2"/>
  <c r="AM26" i="2" s="1"/>
  <c r="AD446" i="2"/>
  <c r="O447" i="2"/>
  <c r="AM27" i="2" s="1"/>
  <c r="AD447" i="2"/>
  <c r="O448" i="2"/>
  <c r="AM28" i="2" s="1"/>
  <c r="AD448" i="2"/>
  <c r="O449" i="2"/>
  <c r="AM29" i="2" s="1"/>
  <c r="AD449" i="2"/>
  <c r="O450" i="2"/>
  <c r="AM30" i="2" s="1"/>
  <c r="AD450" i="2"/>
  <c r="O451" i="2"/>
  <c r="AM31" i="2" s="1"/>
  <c r="AD451" i="2"/>
  <c r="O452" i="2"/>
  <c r="AD452" i="2"/>
  <c r="O453" i="2"/>
  <c r="AM33" i="2" s="1"/>
  <c r="AD453" i="2"/>
  <c r="B455" i="2"/>
  <c r="BJ41" i="2" s="1"/>
  <c r="C455" i="2"/>
  <c r="BK41" i="2" s="1"/>
  <c r="D455" i="2"/>
  <c r="E455" i="2"/>
  <c r="BM41" i="2" s="1"/>
  <c r="F455" i="2"/>
  <c r="G455" i="2"/>
  <c r="H455" i="2"/>
  <c r="I455" i="2"/>
  <c r="J455" i="2"/>
  <c r="K455" i="2"/>
  <c r="L455" i="2"/>
  <c r="M455" i="2"/>
  <c r="N455" i="2"/>
  <c r="R455" i="2"/>
  <c r="S455" i="2"/>
  <c r="T455" i="2"/>
  <c r="U455" i="2"/>
  <c r="V455" i="2"/>
  <c r="W455" i="2"/>
  <c r="X455" i="2"/>
  <c r="Y455" i="2"/>
  <c r="Z455" i="2"/>
  <c r="AA455" i="2"/>
  <c r="AB455" i="2"/>
  <c r="AC455" i="2"/>
  <c r="B456" i="2"/>
  <c r="BJ42" i="2" s="1"/>
  <c r="C456" i="2"/>
  <c r="D456" i="2"/>
  <c r="E456" i="2"/>
  <c r="F456" i="2"/>
  <c r="G456" i="2"/>
  <c r="H456" i="2"/>
  <c r="I456" i="2"/>
  <c r="J456" i="2"/>
  <c r="K456" i="2"/>
  <c r="L456" i="2"/>
  <c r="M456" i="2"/>
  <c r="N456" i="2"/>
  <c r="R456" i="2"/>
  <c r="S456" i="2"/>
  <c r="T456" i="2"/>
  <c r="U456" i="2"/>
  <c r="V456" i="2"/>
  <c r="W456" i="2"/>
  <c r="X456" i="2"/>
  <c r="Y456" i="2"/>
  <c r="Z456" i="2"/>
  <c r="AA456" i="2"/>
  <c r="AB456" i="2"/>
  <c r="AC456" i="2"/>
  <c r="B457" i="2"/>
  <c r="C457" i="2"/>
  <c r="D457" i="2"/>
  <c r="BL43" i="2" s="1"/>
  <c r="E457" i="2"/>
  <c r="F457" i="2"/>
  <c r="G457" i="2"/>
  <c r="H457" i="2"/>
  <c r="I457" i="2"/>
  <c r="BM43" i="2" s="1"/>
  <c r="J457" i="2"/>
  <c r="K457" i="2"/>
  <c r="L457" i="2"/>
  <c r="M457" i="2"/>
  <c r="N457" i="2"/>
  <c r="R457" i="2"/>
  <c r="S457" i="2"/>
  <c r="T457" i="2"/>
  <c r="U457" i="2"/>
  <c r="V457" i="2"/>
  <c r="W457" i="2"/>
  <c r="X457" i="2"/>
  <c r="Y457" i="2"/>
  <c r="Z457" i="2"/>
  <c r="AA457" i="2"/>
  <c r="AB457" i="2"/>
  <c r="AC457" i="2"/>
  <c r="AD457" i="2"/>
  <c r="B458" i="2"/>
  <c r="C458" i="2"/>
  <c r="D458" i="2"/>
  <c r="E458" i="2"/>
  <c r="BM44" i="2" s="1"/>
  <c r="F458" i="2"/>
  <c r="G458" i="2"/>
  <c r="H458" i="2"/>
  <c r="I458" i="2"/>
  <c r="J458" i="2"/>
  <c r="K458" i="2"/>
  <c r="L458" i="2"/>
  <c r="M458" i="2"/>
  <c r="N458" i="2"/>
  <c r="R458" i="2"/>
  <c r="BG10" i="2" s="1"/>
  <c r="S458" i="2"/>
  <c r="T458" i="2"/>
  <c r="U458" i="2"/>
  <c r="V458" i="2"/>
  <c r="W458" i="2"/>
  <c r="BG11" i="2" s="1"/>
  <c r="X458" i="2"/>
  <c r="Y458" i="2"/>
  <c r="Z458" i="2"/>
  <c r="AA458" i="2"/>
  <c r="AB458" i="2"/>
  <c r="AC458" i="2"/>
  <c r="AD458" i="2"/>
  <c r="C461" i="2"/>
  <c r="S461" i="2"/>
  <c r="R464" i="2"/>
  <c r="S464" i="2"/>
  <c r="T464" i="2"/>
  <c r="U464" i="2"/>
  <c r="V464" i="2"/>
  <c r="W464" i="2"/>
  <c r="X464" i="2"/>
  <c r="Y464" i="2"/>
  <c r="Z464" i="2"/>
  <c r="AA464" i="2"/>
  <c r="AB464" i="2"/>
  <c r="AC464" i="2"/>
  <c r="O465" i="2"/>
  <c r="AD465" i="2"/>
  <c r="O466" i="2"/>
  <c r="AD466" i="2"/>
  <c r="O467" i="2"/>
  <c r="AM82" i="2" s="1"/>
  <c r="AD467" i="2"/>
  <c r="O468" i="2"/>
  <c r="AM83" i="2" s="1"/>
  <c r="AD468" i="2"/>
  <c r="AD493" i="2" s="1"/>
  <c r="O469" i="2"/>
  <c r="AM84" i="2" s="1"/>
  <c r="AD469" i="2"/>
  <c r="O470" i="2"/>
  <c r="AM85" i="2" s="1"/>
  <c r="AD470" i="2"/>
  <c r="O471" i="2"/>
  <c r="AD471" i="2"/>
  <c r="O472" i="2"/>
  <c r="O490" i="2" s="1"/>
  <c r="AD472" i="2"/>
  <c r="O473" i="2"/>
  <c r="AD473" i="2"/>
  <c r="O474" i="2"/>
  <c r="AD474" i="2"/>
  <c r="O475" i="2"/>
  <c r="AM90" i="2" s="1"/>
  <c r="AD475" i="2"/>
  <c r="O476" i="2"/>
  <c r="AM91" i="2" s="1"/>
  <c r="AD476" i="2"/>
  <c r="O477" i="2"/>
  <c r="AM92" i="2" s="1"/>
  <c r="AD477" i="2"/>
  <c r="O478" i="2"/>
  <c r="AD478" i="2"/>
  <c r="O479" i="2"/>
  <c r="AM94" i="2" s="1"/>
  <c r="AD479" i="2"/>
  <c r="O480" i="2"/>
  <c r="AD480" i="2"/>
  <c r="O481" i="2"/>
  <c r="AD481" i="2"/>
  <c r="O482" i="2"/>
  <c r="AD482" i="2"/>
  <c r="O483" i="2"/>
  <c r="AM98" i="2" s="1"/>
  <c r="AD483" i="2"/>
  <c r="O484" i="2"/>
  <c r="AM99" i="2" s="1"/>
  <c r="AD484" i="2"/>
  <c r="O485" i="2"/>
  <c r="AM100" i="2" s="1"/>
  <c r="AD485" i="2"/>
  <c r="O486" i="2"/>
  <c r="AM101" i="2" s="1"/>
  <c r="AD486" i="2"/>
  <c r="O487" i="2"/>
  <c r="AM102" i="2" s="1"/>
  <c r="AD487" i="2"/>
  <c r="O488" i="2"/>
  <c r="AM103" i="2" s="1"/>
  <c r="AD488" i="2"/>
  <c r="B490" i="2"/>
  <c r="BJ111" i="2" s="1"/>
  <c r="C490" i="2"/>
  <c r="BK111" i="2" s="1"/>
  <c r="D490" i="2"/>
  <c r="E490" i="2"/>
  <c r="F490" i="2"/>
  <c r="G490" i="2"/>
  <c r="H490" i="2"/>
  <c r="I490" i="2"/>
  <c r="BM111" i="2" s="1"/>
  <c r="J490" i="2"/>
  <c r="K490" i="2"/>
  <c r="L490" i="2"/>
  <c r="M490" i="2"/>
  <c r="BL111" i="2" s="1"/>
  <c r="N490" i="2"/>
  <c r="R490" i="2"/>
  <c r="S490" i="2"/>
  <c r="T490" i="2"/>
  <c r="U490" i="2"/>
  <c r="V490" i="2"/>
  <c r="W490" i="2"/>
  <c r="X490" i="2"/>
  <c r="Y490" i="2"/>
  <c r="Z490" i="2"/>
  <c r="AA490" i="2"/>
  <c r="AB490" i="2"/>
  <c r="AC490" i="2"/>
  <c r="B491" i="2"/>
  <c r="C491" i="2"/>
  <c r="D491" i="2"/>
  <c r="E491" i="2"/>
  <c r="F491" i="2"/>
  <c r="G491" i="2"/>
  <c r="H491" i="2"/>
  <c r="I491" i="2"/>
  <c r="J491" i="2"/>
  <c r="K491" i="2"/>
  <c r="L491" i="2"/>
  <c r="M491" i="2"/>
  <c r="N491" i="2"/>
  <c r="R491" i="2"/>
  <c r="S491" i="2"/>
  <c r="T491" i="2"/>
  <c r="U491" i="2"/>
  <c r="V491" i="2"/>
  <c r="W491" i="2"/>
  <c r="X491" i="2"/>
  <c r="Y491" i="2"/>
  <c r="Z491" i="2"/>
  <c r="AA491" i="2"/>
  <c r="AB491" i="2"/>
  <c r="AC491" i="2"/>
  <c r="B492" i="2"/>
  <c r="C492" i="2"/>
  <c r="D492" i="2"/>
  <c r="E492" i="2"/>
  <c r="BM113" i="2" s="1"/>
  <c r="F492" i="2"/>
  <c r="G492" i="2"/>
  <c r="H492" i="2"/>
  <c r="I492" i="2"/>
  <c r="J492" i="2"/>
  <c r="K492" i="2"/>
  <c r="L492" i="2"/>
  <c r="M492" i="2"/>
  <c r="N492" i="2"/>
  <c r="R492" i="2"/>
  <c r="S492" i="2"/>
  <c r="T492" i="2"/>
  <c r="U492" i="2"/>
  <c r="V492" i="2"/>
  <c r="W492" i="2"/>
  <c r="X492" i="2"/>
  <c r="Y492" i="2"/>
  <c r="Z492" i="2"/>
  <c r="AA492" i="2"/>
  <c r="AB492" i="2"/>
  <c r="AC492" i="2"/>
  <c r="B493" i="2"/>
  <c r="BJ114" i="2" s="1"/>
  <c r="C493" i="2"/>
  <c r="BK114" i="2" s="1"/>
  <c r="BN114" i="2" s="1"/>
  <c r="D493" i="2"/>
  <c r="BL114" i="2" s="1"/>
  <c r="E493" i="2"/>
  <c r="BM114" i="2" s="1"/>
  <c r="F493" i="2"/>
  <c r="G493" i="2"/>
  <c r="H493" i="2"/>
  <c r="I493" i="2"/>
  <c r="J493" i="2"/>
  <c r="K493" i="2"/>
  <c r="L493" i="2"/>
  <c r="M493" i="2"/>
  <c r="N493" i="2"/>
  <c r="O493" i="2"/>
  <c r="R493" i="2"/>
  <c r="S493" i="2"/>
  <c r="T493" i="2"/>
  <c r="U493" i="2"/>
  <c r="V493" i="2"/>
  <c r="W493" i="2"/>
  <c r="X493" i="2"/>
  <c r="Y493" i="2"/>
  <c r="BG82" i="2" s="1"/>
  <c r="Z493" i="2"/>
  <c r="AA493" i="2"/>
  <c r="AB493" i="2"/>
  <c r="AC493" i="2"/>
  <c r="AO103" i="1"/>
  <c r="AO33" i="1"/>
  <c r="AN103" i="1"/>
  <c r="AN33" i="1"/>
  <c r="AO102" i="1"/>
  <c r="AO32" i="1"/>
  <c r="AN102" i="1"/>
  <c r="AN32" i="1"/>
  <c r="AO101" i="1"/>
  <c r="AO31" i="1"/>
  <c r="AN101" i="1"/>
  <c r="AN31" i="1"/>
  <c r="AO100" i="1"/>
  <c r="AO30" i="1"/>
  <c r="AN100" i="1"/>
  <c r="AN30" i="1"/>
  <c r="AO99" i="1"/>
  <c r="AO29" i="1"/>
  <c r="AN99" i="1"/>
  <c r="AN29" i="1"/>
  <c r="AO98" i="1"/>
  <c r="AO28" i="1"/>
  <c r="AN98" i="1"/>
  <c r="AN28" i="1"/>
  <c r="AO97" i="1"/>
  <c r="AO27" i="1"/>
  <c r="AN97" i="1"/>
  <c r="AN27" i="1"/>
  <c r="AO96" i="1"/>
  <c r="AO26" i="1"/>
  <c r="AN96" i="1"/>
  <c r="AN26" i="1"/>
  <c r="AO95" i="1"/>
  <c r="AO25" i="1"/>
  <c r="AN95" i="1"/>
  <c r="AN25" i="1"/>
  <c r="AO94" i="1"/>
  <c r="AO24" i="1"/>
  <c r="AN94" i="1"/>
  <c r="AN24" i="1"/>
  <c r="AO93" i="1"/>
  <c r="AO23" i="1"/>
  <c r="AN93" i="1"/>
  <c r="AN23" i="1"/>
  <c r="AO92" i="1"/>
  <c r="AO22" i="1"/>
  <c r="AN92" i="1"/>
  <c r="AN22" i="1"/>
  <c r="AO91" i="1"/>
  <c r="AO21" i="1"/>
  <c r="AN91" i="1"/>
  <c r="AN21" i="1"/>
  <c r="AO90" i="1"/>
  <c r="AO20" i="1"/>
  <c r="AN90" i="1"/>
  <c r="AN20" i="1"/>
  <c r="AO89" i="1"/>
  <c r="AO19" i="1"/>
  <c r="AN89" i="1"/>
  <c r="AN19" i="1"/>
  <c r="AO88" i="1"/>
  <c r="AO18" i="1"/>
  <c r="AN88" i="1"/>
  <c r="AN18" i="1"/>
  <c r="AO87" i="1"/>
  <c r="AO17" i="1"/>
  <c r="AN87" i="1"/>
  <c r="AN17" i="1"/>
  <c r="AO86" i="1"/>
  <c r="AO16" i="1"/>
  <c r="AN86" i="1"/>
  <c r="AN16" i="1"/>
  <c r="AO85" i="1"/>
  <c r="AO15" i="1"/>
  <c r="AN85" i="1"/>
  <c r="AN15" i="1"/>
  <c r="AO84" i="1"/>
  <c r="AO14" i="1"/>
  <c r="AN84" i="1"/>
  <c r="AN14" i="1"/>
  <c r="AO83" i="1"/>
  <c r="AO13" i="1"/>
  <c r="AN83" i="1"/>
  <c r="AN13" i="1"/>
  <c r="AO82" i="1"/>
  <c r="AO12" i="1"/>
  <c r="AN82" i="1"/>
  <c r="AN12" i="1"/>
  <c r="AO81" i="1"/>
  <c r="AO11" i="1"/>
  <c r="AN81" i="1"/>
  <c r="AN11" i="1"/>
  <c r="AO80" i="1"/>
  <c r="AO10" i="1"/>
  <c r="AN80" i="1"/>
  <c r="AN10" i="1"/>
  <c r="BK32" i="1"/>
  <c r="AD488" i="1"/>
  <c r="O488" i="1"/>
  <c r="AD487" i="1"/>
  <c r="O487" i="1"/>
  <c r="AM102" i="1" s="1"/>
  <c r="AD486" i="1"/>
  <c r="O486" i="1"/>
  <c r="AD485" i="1"/>
  <c r="O485" i="1"/>
  <c r="AM100" i="1" s="1"/>
  <c r="AD484" i="1"/>
  <c r="O484" i="1"/>
  <c r="AM99" i="1" s="1"/>
  <c r="AD483" i="1"/>
  <c r="O483" i="1"/>
  <c r="AM98" i="1" s="1"/>
  <c r="AD482" i="1"/>
  <c r="O482" i="1"/>
  <c r="AD481" i="1"/>
  <c r="O481" i="1"/>
  <c r="AM96" i="1" s="1"/>
  <c r="AD480" i="1"/>
  <c r="O480" i="1"/>
  <c r="AD479" i="1"/>
  <c r="O479" i="1"/>
  <c r="AM94" i="1" s="1"/>
  <c r="AD478" i="1"/>
  <c r="O478" i="1"/>
  <c r="AD477" i="1"/>
  <c r="O477" i="1"/>
  <c r="AM92" i="1" s="1"/>
  <c r="AD476" i="1"/>
  <c r="O476" i="1"/>
  <c r="AM91" i="1" s="1"/>
  <c r="AD475" i="1"/>
  <c r="O475" i="1"/>
  <c r="AM90" i="1" s="1"/>
  <c r="AD474" i="1"/>
  <c r="O474" i="1"/>
  <c r="AM89" i="1" s="1"/>
  <c r="AD473" i="1"/>
  <c r="O473" i="1"/>
  <c r="AM88" i="1" s="1"/>
  <c r="AD472" i="1"/>
  <c r="O472" i="1"/>
  <c r="AM87" i="1" s="1"/>
  <c r="AD471" i="1"/>
  <c r="O471" i="1"/>
  <c r="AD470" i="1"/>
  <c r="O470" i="1"/>
  <c r="AM85" i="1" s="1"/>
  <c r="AD469" i="1"/>
  <c r="O469" i="1"/>
  <c r="AM84" i="1" s="1"/>
  <c r="AD468" i="1"/>
  <c r="O468" i="1"/>
  <c r="AD467" i="1"/>
  <c r="O467" i="1"/>
  <c r="AM82" i="1" s="1"/>
  <c r="AD466" i="1"/>
  <c r="O466" i="1"/>
  <c r="AM81" i="1" s="1"/>
  <c r="AD465" i="1"/>
  <c r="O465" i="1"/>
  <c r="AD453" i="1"/>
  <c r="O453" i="1"/>
  <c r="AM33" i="1" s="1"/>
  <c r="AD452" i="1"/>
  <c r="O452" i="1"/>
  <c r="AD451" i="1"/>
  <c r="O451" i="1"/>
  <c r="AM31" i="1" s="1"/>
  <c r="AD450" i="1"/>
  <c r="O450" i="1"/>
  <c r="AM30" i="1" s="1"/>
  <c r="AD449" i="1"/>
  <c r="O449" i="1"/>
  <c r="AM29" i="1" s="1"/>
  <c r="AD448" i="1"/>
  <c r="O448" i="1"/>
  <c r="AM28" i="1" s="1"/>
  <c r="AD447" i="1"/>
  <c r="O447" i="1"/>
  <c r="AD446" i="1"/>
  <c r="O446" i="1"/>
  <c r="AM26" i="1" s="1"/>
  <c r="AD445" i="1"/>
  <c r="O445" i="1"/>
  <c r="AM25" i="1" s="1"/>
  <c r="AD444" i="1"/>
  <c r="O444" i="1"/>
  <c r="AM24" i="1" s="1"/>
  <c r="AD443" i="1"/>
  <c r="O443" i="1"/>
  <c r="AM23" i="1" s="1"/>
  <c r="AD442" i="1"/>
  <c r="O442" i="1"/>
  <c r="AD441" i="1"/>
  <c r="O441" i="1"/>
  <c r="AD440" i="1"/>
  <c r="O440" i="1"/>
  <c r="AM20" i="1" s="1"/>
  <c r="AD439" i="1"/>
  <c r="O439" i="1"/>
  <c r="AM19" i="1" s="1"/>
  <c r="AD438" i="1"/>
  <c r="O438" i="1"/>
  <c r="AM18" i="1" s="1"/>
  <c r="AD437" i="1"/>
  <c r="O437" i="1"/>
  <c r="AM17" i="1" s="1"/>
  <c r="AD436" i="1"/>
  <c r="O436" i="1"/>
  <c r="AM16" i="1" s="1"/>
  <c r="AD435" i="1"/>
  <c r="O435" i="1"/>
  <c r="AM15" i="1" s="1"/>
  <c r="AD434" i="1"/>
  <c r="O434" i="1"/>
  <c r="AM14" i="1" s="1"/>
  <c r="AD433" i="1"/>
  <c r="O433" i="1"/>
  <c r="AM13" i="1" s="1"/>
  <c r="AD432" i="1"/>
  <c r="O432" i="1"/>
  <c r="AM12" i="1" s="1"/>
  <c r="AD431" i="1"/>
  <c r="O431" i="1"/>
  <c r="AM11" i="1" s="1"/>
  <c r="AD430" i="1"/>
  <c r="O430" i="1"/>
  <c r="AM10" i="1" s="1"/>
  <c r="AD418" i="1"/>
  <c r="O418" i="1"/>
  <c r="AL103" i="1" s="1"/>
  <c r="AD417" i="1"/>
  <c r="O417" i="1"/>
  <c r="AL102" i="1" s="1"/>
  <c r="AD416" i="1"/>
  <c r="O416" i="1"/>
  <c r="AL101" i="1" s="1"/>
  <c r="AD415" i="1"/>
  <c r="O415" i="1"/>
  <c r="AL100" i="1" s="1"/>
  <c r="AD414" i="1"/>
  <c r="O414" i="1"/>
  <c r="AD413" i="1"/>
  <c r="O413" i="1"/>
  <c r="AL98" i="1" s="1"/>
  <c r="AD412" i="1"/>
  <c r="O412" i="1"/>
  <c r="AL97" i="1" s="1"/>
  <c r="AD411" i="1"/>
  <c r="O411" i="1"/>
  <c r="AL96" i="1" s="1"/>
  <c r="AD410" i="1"/>
  <c r="O410" i="1"/>
  <c r="AL95" i="1" s="1"/>
  <c r="AD409" i="1"/>
  <c r="O409" i="1"/>
  <c r="AL94" i="1" s="1"/>
  <c r="AD408" i="1"/>
  <c r="O408" i="1"/>
  <c r="AD407" i="1"/>
  <c r="O407" i="1"/>
  <c r="AL92" i="1" s="1"/>
  <c r="AD406" i="1"/>
  <c r="O406" i="1"/>
  <c r="AL91" i="1" s="1"/>
  <c r="AD405" i="1"/>
  <c r="O405" i="1"/>
  <c r="AL90" i="1" s="1"/>
  <c r="AD404" i="1"/>
  <c r="O404" i="1"/>
  <c r="AL89" i="1" s="1"/>
  <c r="AD403" i="1"/>
  <c r="O403" i="1"/>
  <c r="AL88" i="1" s="1"/>
  <c r="AD402" i="1"/>
  <c r="O402" i="1"/>
  <c r="AL87" i="1" s="1"/>
  <c r="AD401" i="1"/>
  <c r="O401" i="1"/>
  <c r="AD400" i="1"/>
  <c r="O400" i="1"/>
  <c r="AL85" i="1" s="1"/>
  <c r="AD399" i="1"/>
  <c r="O399" i="1"/>
  <c r="AL84" i="1" s="1"/>
  <c r="AD398" i="1"/>
  <c r="O398" i="1"/>
  <c r="AL83" i="1" s="1"/>
  <c r="AD397" i="1"/>
  <c r="O397" i="1"/>
  <c r="AL82" i="1" s="1"/>
  <c r="AD396" i="1"/>
  <c r="O396" i="1"/>
  <c r="AD395" i="1"/>
  <c r="O395" i="1"/>
  <c r="AD383" i="1"/>
  <c r="O383" i="1"/>
  <c r="AL33" i="1" s="1"/>
  <c r="AD382" i="1"/>
  <c r="O382" i="1"/>
  <c r="AL32" i="1" s="1"/>
  <c r="AD381" i="1"/>
  <c r="O381" i="1"/>
  <c r="AL31" i="1" s="1"/>
  <c r="AD380" i="1"/>
  <c r="O380" i="1"/>
  <c r="AL30" i="1" s="1"/>
  <c r="AD379" i="1"/>
  <c r="O379" i="1"/>
  <c r="AD378" i="1"/>
  <c r="O378" i="1"/>
  <c r="AL28" i="1" s="1"/>
  <c r="AD377" i="1"/>
  <c r="O377" i="1"/>
  <c r="AD376" i="1"/>
  <c r="O376" i="1"/>
  <c r="AL26" i="1" s="1"/>
  <c r="AD375" i="1"/>
  <c r="O375" i="1"/>
  <c r="AL25" i="1" s="1"/>
  <c r="AD374" i="1"/>
  <c r="O374" i="1"/>
  <c r="AL24" i="1" s="1"/>
  <c r="AD373" i="1"/>
  <c r="O373" i="1"/>
  <c r="AD372" i="1"/>
  <c r="O372" i="1"/>
  <c r="AL22" i="1" s="1"/>
  <c r="AD371" i="1"/>
  <c r="O371" i="1"/>
  <c r="AD370" i="1"/>
  <c r="O370" i="1"/>
  <c r="AL20" i="1" s="1"/>
  <c r="AD369" i="1"/>
  <c r="O369" i="1"/>
  <c r="AD368" i="1"/>
  <c r="O368" i="1"/>
  <c r="AL18" i="1" s="1"/>
  <c r="AD367" i="1"/>
  <c r="O367" i="1"/>
  <c r="AL17" i="1" s="1"/>
  <c r="AD366" i="1"/>
  <c r="O366" i="1"/>
  <c r="AL16" i="1" s="1"/>
  <c r="AD365" i="1"/>
  <c r="O365" i="1"/>
  <c r="AD364" i="1"/>
  <c r="O364" i="1"/>
  <c r="AL14" i="1" s="1"/>
  <c r="AD363" i="1"/>
  <c r="O363" i="1"/>
  <c r="AL13" i="1" s="1"/>
  <c r="AD362" i="1"/>
  <c r="O362" i="1"/>
  <c r="AL12" i="1" s="1"/>
  <c r="AD361" i="1"/>
  <c r="O361" i="1"/>
  <c r="AD360" i="1"/>
  <c r="O360" i="1"/>
  <c r="AL10" i="1" s="1"/>
  <c r="AD348" i="1"/>
  <c r="O348" i="1"/>
  <c r="AK103" i="1" s="1"/>
  <c r="AD347" i="1"/>
  <c r="O347" i="1"/>
  <c r="AK102" i="1" s="1"/>
  <c r="AD346" i="1"/>
  <c r="O346" i="1"/>
  <c r="AD345" i="1"/>
  <c r="O345" i="1"/>
  <c r="AK100" i="1" s="1"/>
  <c r="AD344" i="1"/>
  <c r="O344" i="1"/>
  <c r="AD343" i="1"/>
  <c r="O343" i="1"/>
  <c r="AK98" i="1" s="1"/>
  <c r="AD342" i="1"/>
  <c r="O342" i="1"/>
  <c r="AK97" i="1" s="1"/>
  <c r="AD341" i="1"/>
  <c r="O341" i="1"/>
  <c r="AK96" i="1" s="1"/>
  <c r="AD340" i="1"/>
  <c r="O340" i="1"/>
  <c r="AK95" i="1" s="1"/>
  <c r="AD339" i="1"/>
  <c r="O339" i="1"/>
  <c r="AK94" i="1" s="1"/>
  <c r="AD338" i="1"/>
  <c r="O338" i="1"/>
  <c r="AD337" i="1"/>
  <c r="O337" i="1"/>
  <c r="AK92" i="1" s="1"/>
  <c r="AD336" i="1"/>
  <c r="O336" i="1"/>
  <c r="AK91" i="1" s="1"/>
  <c r="AD335" i="1"/>
  <c r="O335" i="1"/>
  <c r="AK90" i="1" s="1"/>
  <c r="AD334" i="1"/>
  <c r="O334" i="1"/>
  <c r="AD333" i="1"/>
  <c r="O333" i="1"/>
  <c r="AK88" i="1" s="1"/>
  <c r="AD332" i="1"/>
  <c r="O332" i="1"/>
  <c r="AK87" i="1" s="1"/>
  <c r="AD331" i="1"/>
  <c r="O331" i="1"/>
  <c r="AD330" i="1"/>
  <c r="O330" i="1"/>
  <c r="AK85" i="1" s="1"/>
  <c r="AD329" i="1"/>
  <c r="O329" i="1"/>
  <c r="AK84" i="1" s="1"/>
  <c r="AD328" i="1"/>
  <c r="O328" i="1"/>
  <c r="AK83" i="1" s="1"/>
  <c r="AD327" i="1"/>
  <c r="O327" i="1"/>
  <c r="AK82" i="1" s="1"/>
  <c r="AD326" i="1"/>
  <c r="O326" i="1"/>
  <c r="AD325" i="1"/>
  <c r="O325" i="1"/>
  <c r="AD313" i="1"/>
  <c r="O313" i="1"/>
  <c r="AK33" i="1" s="1"/>
  <c r="AD312" i="1"/>
  <c r="O312" i="1"/>
  <c r="AK32" i="1" s="1"/>
  <c r="AD311" i="1"/>
  <c r="O311" i="1"/>
  <c r="AD310" i="1"/>
  <c r="O310" i="1"/>
  <c r="AK30" i="1" s="1"/>
  <c r="AD309" i="1"/>
  <c r="O309" i="1"/>
  <c r="AD308" i="1"/>
  <c r="O308" i="1"/>
  <c r="AK28" i="1" s="1"/>
  <c r="AD307" i="1"/>
  <c r="O307" i="1"/>
  <c r="AK27" i="1" s="1"/>
  <c r="AD306" i="1"/>
  <c r="O306" i="1"/>
  <c r="AK26" i="1" s="1"/>
  <c r="AD305" i="1"/>
  <c r="O305" i="1"/>
  <c r="AD304" i="1"/>
  <c r="O304" i="1"/>
  <c r="AK24" i="1" s="1"/>
  <c r="AD303" i="1"/>
  <c r="O303" i="1"/>
  <c r="AD302" i="1"/>
  <c r="O302" i="1"/>
  <c r="AK22" i="1" s="1"/>
  <c r="AD301" i="1"/>
  <c r="O301" i="1"/>
  <c r="AK21" i="1" s="1"/>
  <c r="AD300" i="1"/>
  <c r="O300" i="1"/>
  <c r="AK20" i="1" s="1"/>
  <c r="AD299" i="1"/>
  <c r="O299" i="1"/>
  <c r="AK19" i="1" s="1"/>
  <c r="AD298" i="1"/>
  <c r="O298" i="1"/>
  <c r="AK18" i="1" s="1"/>
  <c r="AD297" i="1"/>
  <c r="O297" i="1"/>
  <c r="AK17" i="1" s="1"/>
  <c r="AD296" i="1"/>
  <c r="O296" i="1"/>
  <c r="AK16" i="1" s="1"/>
  <c r="AD295" i="1"/>
  <c r="O295" i="1"/>
  <c r="AK15" i="1" s="1"/>
  <c r="AD294" i="1"/>
  <c r="O294" i="1"/>
  <c r="AK14" i="1" s="1"/>
  <c r="AD293" i="1"/>
  <c r="O293" i="1"/>
  <c r="AK13" i="1" s="1"/>
  <c r="AD292" i="1"/>
  <c r="O292" i="1"/>
  <c r="AK12" i="1" s="1"/>
  <c r="AD291" i="1"/>
  <c r="O291" i="1"/>
  <c r="AK11" i="1" s="1"/>
  <c r="AD290" i="1"/>
  <c r="O290" i="1"/>
  <c r="AK10" i="1" s="1"/>
  <c r="AD278" i="1"/>
  <c r="O278" i="1"/>
  <c r="AJ103" i="1" s="1"/>
  <c r="AD277" i="1"/>
  <c r="O277" i="1"/>
  <c r="AJ102" i="1" s="1"/>
  <c r="AD276" i="1"/>
  <c r="O276" i="1"/>
  <c r="AD275" i="1"/>
  <c r="O275" i="1"/>
  <c r="AJ100" i="1" s="1"/>
  <c r="AD274" i="1"/>
  <c r="O274" i="1"/>
  <c r="AJ99" i="1" s="1"/>
  <c r="AD273" i="1"/>
  <c r="O273" i="1"/>
  <c r="AJ98" i="1" s="1"/>
  <c r="AD272" i="1"/>
  <c r="O272" i="1"/>
  <c r="AJ97" i="1" s="1"/>
  <c r="AD271" i="1"/>
  <c r="O271" i="1"/>
  <c r="AJ96" i="1" s="1"/>
  <c r="AD270" i="1"/>
  <c r="O270" i="1"/>
  <c r="AD269" i="1"/>
  <c r="O269" i="1"/>
  <c r="AJ94" i="1" s="1"/>
  <c r="AD268" i="1"/>
  <c r="O268" i="1"/>
  <c r="AJ93" i="1" s="1"/>
  <c r="AD267" i="1"/>
  <c r="O267" i="1"/>
  <c r="AJ92" i="1" s="1"/>
  <c r="AD266" i="1"/>
  <c r="O266" i="1"/>
  <c r="AD265" i="1"/>
  <c r="O265" i="1"/>
  <c r="AJ90" i="1" s="1"/>
  <c r="AD264" i="1"/>
  <c r="O264" i="1"/>
  <c r="AJ89" i="1" s="1"/>
  <c r="AD263" i="1"/>
  <c r="O263" i="1"/>
  <c r="AJ88" i="1" s="1"/>
  <c r="AD262" i="1"/>
  <c r="O262" i="1"/>
  <c r="AD261" i="1"/>
  <c r="O261" i="1"/>
  <c r="AJ86" i="1" s="1"/>
  <c r="AD260" i="1"/>
  <c r="O260" i="1"/>
  <c r="AD259" i="1"/>
  <c r="O259" i="1"/>
  <c r="AJ84" i="1" s="1"/>
  <c r="AD258" i="1"/>
  <c r="O258" i="1"/>
  <c r="AD257" i="1"/>
  <c r="O257" i="1"/>
  <c r="AJ82" i="1" s="1"/>
  <c r="AD256" i="1"/>
  <c r="O256" i="1"/>
  <c r="AJ81" i="1" s="1"/>
  <c r="AD255" i="1"/>
  <c r="O255" i="1"/>
  <c r="AJ80" i="1" s="1"/>
  <c r="AD243" i="1"/>
  <c r="O243" i="1"/>
  <c r="AJ33" i="1" s="1"/>
  <c r="AD242" i="1"/>
  <c r="O242" i="1"/>
  <c r="AJ32" i="1" s="1"/>
  <c r="AD241" i="1"/>
  <c r="O241" i="1"/>
  <c r="AD240" i="1"/>
  <c r="O240" i="1"/>
  <c r="AJ30" i="1" s="1"/>
  <c r="AD239" i="1"/>
  <c r="O239" i="1"/>
  <c r="AJ29" i="1" s="1"/>
  <c r="AD238" i="1"/>
  <c r="O238" i="1"/>
  <c r="AJ28" i="1" s="1"/>
  <c r="AD237" i="1"/>
  <c r="O237" i="1"/>
  <c r="AD236" i="1"/>
  <c r="O236" i="1"/>
  <c r="AJ26" i="1" s="1"/>
  <c r="AD235" i="1"/>
  <c r="O235" i="1"/>
  <c r="AJ25" i="1" s="1"/>
  <c r="AD234" i="1"/>
  <c r="O234" i="1"/>
  <c r="AJ24" i="1" s="1"/>
  <c r="AD233" i="1"/>
  <c r="O233" i="1"/>
  <c r="AJ23" i="1" s="1"/>
  <c r="AD232" i="1"/>
  <c r="O232" i="1"/>
  <c r="AJ22" i="1" s="1"/>
  <c r="AD231" i="1"/>
  <c r="O231" i="1"/>
  <c r="AJ21" i="1" s="1"/>
  <c r="AD230" i="1"/>
  <c r="O230" i="1"/>
  <c r="AJ20" i="1" s="1"/>
  <c r="AD229" i="1"/>
  <c r="O229" i="1"/>
  <c r="AD228" i="1"/>
  <c r="O228" i="1"/>
  <c r="AJ18" i="1" s="1"/>
  <c r="AD227" i="1"/>
  <c r="O227" i="1"/>
  <c r="AD226" i="1"/>
  <c r="O226" i="1"/>
  <c r="AJ16" i="1" s="1"/>
  <c r="AD225" i="1"/>
  <c r="O225" i="1"/>
  <c r="AD224" i="1"/>
  <c r="O224" i="1"/>
  <c r="AJ14" i="1" s="1"/>
  <c r="AD223" i="1"/>
  <c r="O223" i="1"/>
  <c r="AD222" i="1"/>
  <c r="O222" i="1"/>
  <c r="AJ12" i="1" s="1"/>
  <c r="AD221" i="1"/>
  <c r="O221" i="1"/>
  <c r="AJ11" i="1" s="1"/>
  <c r="AD220" i="1"/>
  <c r="O220" i="1"/>
  <c r="AJ10" i="1" s="1"/>
  <c r="AD208" i="1"/>
  <c r="O208" i="1"/>
  <c r="AD207" i="1"/>
  <c r="O207" i="1"/>
  <c r="AI102" i="1" s="1"/>
  <c r="AD206" i="1"/>
  <c r="O206" i="1"/>
  <c r="AI101" i="1" s="1"/>
  <c r="AD205" i="1"/>
  <c r="O205" i="1"/>
  <c r="AI100" i="1" s="1"/>
  <c r="AD204" i="1"/>
  <c r="O204" i="1"/>
  <c r="AD203" i="1"/>
  <c r="O203" i="1"/>
  <c r="AI98" i="1" s="1"/>
  <c r="AD202" i="1"/>
  <c r="O202" i="1"/>
  <c r="AI97" i="1" s="1"/>
  <c r="AD201" i="1"/>
  <c r="O201" i="1"/>
  <c r="AI96" i="1" s="1"/>
  <c r="AD200" i="1"/>
  <c r="O200" i="1"/>
  <c r="AI95" i="1" s="1"/>
  <c r="AD199" i="1"/>
  <c r="O199" i="1"/>
  <c r="AI94" i="1" s="1"/>
  <c r="AD198" i="1"/>
  <c r="O198" i="1"/>
  <c r="AD197" i="1"/>
  <c r="O197" i="1"/>
  <c r="AI92" i="1" s="1"/>
  <c r="AD196" i="1"/>
  <c r="O196" i="1"/>
  <c r="AI91" i="1" s="1"/>
  <c r="AD195" i="1"/>
  <c r="O195" i="1"/>
  <c r="AI90" i="1" s="1"/>
  <c r="AD194" i="1"/>
  <c r="O194" i="1"/>
  <c r="AI89" i="1" s="1"/>
  <c r="AD193" i="1"/>
  <c r="O193" i="1"/>
  <c r="AI88" i="1" s="1"/>
  <c r="AD192" i="1"/>
  <c r="O192" i="1"/>
  <c r="AI87" i="1" s="1"/>
  <c r="AD191" i="1"/>
  <c r="O191" i="1"/>
  <c r="AI86" i="1" s="1"/>
  <c r="AD190" i="1"/>
  <c r="O190" i="1"/>
  <c r="AI85" i="1" s="1"/>
  <c r="AD189" i="1"/>
  <c r="O189" i="1"/>
  <c r="AI84" i="1" s="1"/>
  <c r="AD188" i="1"/>
  <c r="O188" i="1"/>
  <c r="AD187" i="1"/>
  <c r="O187" i="1"/>
  <c r="AI82" i="1" s="1"/>
  <c r="AD186" i="1"/>
  <c r="O186" i="1"/>
  <c r="AD185" i="1"/>
  <c r="O185" i="1"/>
  <c r="AI80" i="1" s="1"/>
  <c r="AD173" i="1"/>
  <c r="O173" i="1"/>
  <c r="AD172" i="1"/>
  <c r="O172" i="1"/>
  <c r="AI32" i="1" s="1"/>
  <c r="AD171" i="1"/>
  <c r="O171" i="1"/>
  <c r="AI31" i="1" s="1"/>
  <c r="AD170" i="1"/>
  <c r="O170" i="1"/>
  <c r="AI30" i="1" s="1"/>
  <c r="AD169" i="1"/>
  <c r="O169" i="1"/>
  <c r="AD168" i="1"/>
  <c r="O168" i="1"/>
  <c r="AI28" i="1" s="1"/>
  <c r="AD167" i="1"/>
  <c r="O167" i="1"/>
  <c r="AI27" i="1" s="1"/>
  <c r="AD166" i="1"/>
  <c r="O166" i="1"/>
  <c r="AI26" i="1" s="1"/>
  <c r="AD165" i="1"/>
  <c r="O165" i="1"/>
  <c r="AI25" i="1" s="1"/>
  <c r="AD164" i="1"/>
  <c r="O164" i="1"/>
  <c r="AI24" i="1" s="1"/>
  <c r="AD163" i="1"/>
  <c r="O163" i="1"/>
  <c r="AD162" i="1"/>
  <c r="O162" i="1"/>
  <c r="AI22" i="1" s="1"/>
  <c r="AD161" i="1"/>
  <c r="O161" i="1"/>
  <c r="AD160" i="1"/>
  <c r="O160" i="1"/>
  <c r="AI20" i="1" s="1"/>
  <c r="AD159" i="1"/>
  <c r="O159" i="1"/>
  <c r="AI19" i="1" s="1"/>
  <c r="AD158" i="1"/>
  <c r="O158" i="1"/>
  <c r="AI18" i="1" s="1"/>
  <c r="AD157" i="1"/>
  <c r="O157" i="1"/>
  <c r="AD156" i="1"/>
  <c r="O156" i="1"/>
  <c r="AI16" i="1" s="1"/>
  <c r="AD155" i="1"/>
  <c r="O155" i="1"/>
  <c r="AD154" i="1"/>
  <c r="O154" i="1"/>
  <c r="AI14" i="1" s="1"/>
  <c r="AD153" i="1"/>
  <c r="O153" i="1"/>
  <c r="AI13" i="1" s="1"/>
  <c r="AD152" i="1"/>
  <c r="O152" i="1"/>
  <c r="AI12" i="1" s="1"/>
  <c r="AD151" i="1"/>
  <c r="O151" i="1"/>
  <c r="AD150" i="1"/>
  <c r="O150" i="1"/>
  <c r="AI10" i="1" s="1"/>
  <c r="AD138" i="1"/>
  <c r="O138" i="1"/>
  <c r="AD137" i="1"/>
  <c r="O137" i="1"/>
  <c r="AH102" i="1" s="1"/>
  <c r="AD136" i="1"/>
  <c r="O136" i="1"/>
  <c r="AH101" i="1" s="1"/>
  <c r="AD135" i="1"/>
  <c r="O135" i="1"/>
  <c r="AH100" i="1" s="1"/>
  <c r="AD134" i="1"/>
  <c r="O134" i="1"/>
  <c r="AH99" i="1" s="1"/>
  <c r="AD133" i="1"/>
  <c r="O133" i="1"/>
  <c r="AH98" i="1" s="1"/>
  <c r="AD132" i="1"/>
  <c r="O132" i="1"/>
  <c r="AH97" i="1" s="1"/>
  <c r="AD131" i="1"/>
  <c r="O131" i="1"/>
  <c r="AH96" i="1" s="1"/>
  <c r="AD130" i="1"/>
  <c r="O130" i="1"/>
  <c r="AD129" i="1"/>
  <c r="O129" i="1"/>
  <c r="AH94" i="1" s="1"/>
  <c r="AD128" i="1"/>
  <c r="O128" i="1"/>
  <c r="AD127" i="1"/>
  <c r="O127" i="1"/>
  <c r="AH92" i="1" s="1"/>
  <c r="AD126" i="1"/>
  <c r="O126" i="1"/>
  <c r="AH91" i="1" s="1"/>
  <c r="AD125" i="1"/>
  <c r="O125" i="1"/>
  <c r="AH90" i="1" s="1"/>
  <c r="AD124" i="1"/>
  <c r="O124" i="1"/>
  <c r="AD123" i="1"/>
  <c r="O123" i="1"/>
  <c r="AH88" i="1" s="1"/>
  <c r="AD122" i="1"/>
  <c r="O122" i="1"/>
  <c r="AD121" i="1"/>
  <c r="O121" i="1"/>
  <c r="AH86" i="1" s="1"/>
  <c r="AD120" i="1"/>
  <c r="O120" i="1"/>
  <c r="AH85" i="1" s="1"/>
  <c r="AD119" i="1"/>
  <c r="O119" i="1"/>
  <c r="AH84" i="1" s="1"/>
  <c r="AD118" i="1"/>
  <c r="O118" i="1"/>
  <c r="AD117" i="1"/>
  <c r="O117" i="1"/>
  <c r="AH82" i="1" s="1"/>
  <c r="AD116" i="1"/>
  <c r="O116" i="1"/>
  <c r="AD115" i="1"/>
  <c r="O115" i="1"/>
  <c r="AH80" i="1" s="1"/>
  <c r="AD103" i="1"/>
  <c r="O103" i="1"/>
  <c r="AD102" i="1"/>
  <c r="O102" i="1"/>
  <c r="AH32" i="1" s="1"/>
  <c r="AD101" i="1"/>
  <c r="O101" i="1"/>
  <c r="AD100" i="1"/>
  <c r="O100" i="1"/>
  <c r="AH30" i="1" s="1"/>
  <c r="AD99" i="1"/>
  <c r="O99" i="1"/>
  <c r="AH29" i="1" s="1"/>
  <c r="AD98" i="1"/>
  <c r="O98" i="1"/>
  <c r="AH28" i="1" s="1"/>
  <c r="AD97" i="1"/>
  <c r="O97" i="1"/>
  <c r="AH27" i="1" s="1"/>
  <c r="AD96" i="1"/>
  <c r="O96" i="1"/>
  <c r="AH26" i="1" s="1"/>
  <c r="AD95" i="1"/>
  <c r="O95" i="1"/>
  <c r="AH25" i="1" s="1"/>
  <c r="AD94" i="1"/>
  <c r="O94" i="1"/>
  <c r="AH24" i="1" s="1"/>
  <c r="AD93" i="1"/>
  <c r="O93" i="1"/>
  <c r="AD92" i="1"/>
  <c r="O92" i="1"/>
  <c r="AH22" i="1" s="1"/>
  <c r="AD91" i="1"/>
  <c r="O91" i="1"/>
  <c r="AH21" i="1" s="1"/>
  <c r="AD90" i="1"/>
  <c r="O90" i="1"/>
  <c r="AH20" i="1" s="1"/>
  <c r="AD89" i="1"/>
  <c r="O89" i="1"/>
  <c r="AD88" i="1"/>
  <c r="O88" i="1"/>
  <c r="AH18" i="1" s="1"/>
  <c r="AD87" i="1"/>
  <c r="O87" i="1"/>
  <c r="AH17" i="1" s="1"/>
  <c r="AD86" i="1"/>
  <c r="O86" i="1"/>
  <c r="AH16" i="1" s="1"/>
  <c r="AD85" i="1"/>
  <c r="O85" i="1"/>
  <c r="AH15" i="1" s="1"/>
  <c r="AD84" i="1"/>
  <c r="O84" i="1"/>
  <c r="AH14" i="1" s="1"/>
  <c r="AD83" i="1"/>
  <c r="O83" i="1"/>
  <c r="AD82" i="1"/>
  <c r="O82" i="1"/>
  <c r="AH12" i="1" s="1"/>
  <c r="AD81" i="1"/>
  <c r="O81" i="1"/>
  <c r="AH11" i="1" s="1"/>
  <c r="AD80" i="1"/>
  <c r="O80" i="1"/>
  <c r="AH10" i="1" s="1"/>
  <c r="AD68" i="1"/>
  <c r="O68" i="1"/>
  <c r="AD67" i="1"/>
  <c r="O67" i="1"/>
  <c r="AG102" i="1" s="1"/>
  <c r="AD66" i="1"/>
  <c r="O66" i="1"/>
  <c r="AD65" i="1"/>
  <c r="O65" i="1"/>
  <c r="AG100" i="1" s="1"/>
  <c r="AD64" i="1"/>
  <c r="O64" i="1"/>
  <c r="AD63" i="1"/>
  <c r="O63" i="1"/>
  <c r="AG98" i="1" s="1"/>
  <c r="AD62" i="1"/>
  <c r="O62" i="1"/>
  <c r="AG97" i="1" s="1"/>
  <c r="AD61" i="1"/>
  <c r="O61" i="1"/>
  <c r="AG96" i="1" s="1"/>
  <c r="AD60" i="1"/>
  <c r="O60" i="1"/>
  <c r="AG95" i="1" s="1"/>
  <c r="AD59" i="1"/>
  <c r="O59" i="1"/>
  <c r="AG94" i="1" s="1"/>
  <c r="AD58" i="1"/>
  <c r="O58" i="1"/>
  <c r="AG93" i="1" s="1"/>
  <c r="AD57" i="1"/>
  <c r="O57" i="1"/>
  <c r="AG92" i="1" s="1"/>
  <c r="AD56" i="1"/>
  <c r="O56" i="1"/>
  <c r="AG91" i="1" s="1"/>
  <c r="AD55" i="1"/>
  <c r="O55" i="1"/>
  <c r="AG90" i="1" s="1"/>
  <c r="AD54" i="1"/>
  <c r="O54" i="1"/>
  <c r="AG89" i="1" s="1"/>
  <c r="AD53" i="1"/>
  <c r="O53" i="1"/>
  <c r="AG88" i="1" s="1"/>
  <c r="AD52" i="1"/>
  <c r="O52" i="1"/>
  <c r="AG87" i="1" s="1"/>
  <c r="AD51" i="1"/>
  <c r="O51" i="1"/>
  <c r="AG86" i="1" s="1"/>
  <c r="AD50" i="1"/>
  <c r="O50" i="1"/>
  <c r="AD49" i="1"/>
  <c r="O49" i="1"/>
  <c r="AG84" i="1" s="1"/>
  <c r="AD48" i="1"/>
  <c r="O48" i="1"/>
  <c r="AD47" i="1"/>
  <c r="O47" i="1"/>
  <c r="AG82" i="1" s="1"/>
  <c r="AD46" i="1"/>
  <c r="O46" i="1"/>
  <c r="AD45" i="1"/>
  <c r="O45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S111" i="1"/>
  <c r="AS41" i="1"/>
  <c r="AC493" i="1"/>
  <c r="AB493" i="1"/>
  <c r="AA493" i="1"/>
  <c r="Z493" i="1"/>
  <c r="Y493" i="1"/>
  <c r="X493" i="1"/>
  <c r="W493" i="1"/>
  <c r="V493" i="1"/>
  <c r="U493" i="1"/>
  <c r="T493" i="1"/>
  <c r="S493" i="1"/>
  <c r="R493" i="1"/>
  <c r="N493" i="1"/>
  <c r="M493" i="1"/>
  <c r="L493" i="1"/>
  <c r="K493" i="1"/>
  <c r="J493" i="1"/>
  <c r="I493" i="1"/>
  <c r="H493" i="1"/>
  <c r="G493" i="1"/>
  <c r="F493" i="1"/>
  <c r="E493" i="1"/>
  <c r="D493" i="1"/>
  <c r="C493" i="1"/>
  <c r="BK114" i="1" s="1"/>
  <c r="B493" i="1"/>
  <c r="BJ114" i="1" s="1"/>
  <c r="AC492" i="1"/>
  <c r="AB492" i="1"/>
  <c r="AA492" i="1"/>
  <c r="Z492" i="1"/>
  <c r="Y492" i="1"/>
  <c r="X492" i="1"/>
  <c r="W492" i="1"/>
  <c r="V492" i="1"/>
  <c r="U492" i="1"/>
  <c r="T492" i="1"/>
  <c r="S492" i="1"/>
  <c r="R492" i="1"/>
  <c r="N492" i="1"/>
  <c r="M492" i="1"/>
  <c r="L492" i="1"/>
  <c r="K492" i="1"/>
  <c r="J492" i="1"/>
  <c r="I492" i="1"/>
  <c r="H492" i="1"/>
  <c r="G492" i="1"/>
  <c r="F492" i="1"/>
  <c r="E492" i="1"/>
  <c r="D492" i="1"/>
  <c r="C492" i="1"/>
  <c r="BK113" i="1" s="1"/>
  <c r="B492" i="1"/>
  <c r="BJ113" i="1" s="1"/>
  <c r="AC491" i="1"/>
  <c r="AB491" i="1"/>
  <c r="AA491" i="1"/>
  <c r="Z491" i="1"/>
  <c r="Y491" i="1"/>
  <c r="X491" i="1"/>
  <c r="W491" i="1"/>
  <c r="V491" i="1"/>
  <c r="U491" i="1"/>
  <c r="T491" i="1"/>
  <c r="S491" i="1"/>
  <c r="R491" i="1"/>
  <c r="N491" i="1"/>
  <c r="M491" i="1"/>
  <c r="L491" i="1"/>
  <c r="K491" i="1"/>
  <c r="J491" i="1"/>
  <c r="I491" i="1"/>
  <c r="H491" i="1"/>
  <c r="G491" i="1"/>
  <c r="F491" i="1"/>
  <c r="E491" i="1"/>
  <c r="D491" i="1"/>
  <c r="C491" i="1"/>
  <c r="BK112" i="1" s="1"/>
  <c r="B491" i="1"/>
  <c r="BJ112" i="1" s="1"/>
  <c r="AC490" i="1"/>
  <c r="AB490" i="1"/>
  <c r="AA490" i="1"/>
  <c r="Z490" i="1"/>
  <c r="Y490" i="1"/>
  <c r="X490" i="1"/>
  <c r="W490" i="1"/>
  <c r="V490" i="1"/>
  <c r="U490" i="1"/>
  <c r="T490" i="1"/>
  <c r="S490" i="1"/>
  <c r="R490" i="1"/>
  <c r="N490" i="1"/>
  <c r="M490" i="1"/>
  <c r="L490" i="1"/>
  <c r="K490" i="1"/>
  <c r="J490" i="1"/>
  <c r="I490" i="1"/>
  <c r="H490" i="1"/>
  <c r="G490" i="1"/>
  <c r="F490" i="1"/>
  <c r="E490" i="1"/>
  <c r="D490" i="1"/>
  <c r="C490" i="1"/>
  <c r="BK111" i="1" s="1"/>
  <c r="B490" i="1"/>
  <c r="BJ111" i="1" s="1"/>
  <c r="AC464" i="1"/>
  <c r="AB464" i="1"/>
  <c r="AA464" i="1"/>
  <c r="Z464" i="1"/>
  <c r="Y464" i="1"/>
  <c r="X464" i="1"/>
  <c r="W464" i="1"/>
  <c r="V464" i="1"/>
  <c r="U464" i="1"/>
  <c r="T464" i="1"/>
  <c r="S464" i="1"/>
  <c r="R464" i="1"/>
  <c r="S461" i="1"/>
  <c r="C461" i="1"/>
  <c r="AC458" i="1"/>
  <c r="AB458" i="1"/>
  <c r="AA458" i="1"/>
  <c r="Z458" i="1"/>
  <c r="Y458" i="1"/>
  <c r="X458" i="1"/>
  <c r="W458" i="1"/>
  <c r="V458" i="1"/>
  <c r="U458" i="1"/>
  <c r="T458" i="1"/>
  <c r="S458" i="1"/>
  <c r="R458" i="1"/>
  <c r="N458" i="1"/>
  <c r="M458" i="1"/>
  <c r="L458" i="1"/>
  <c r="K458" i="1"/>
  <c r="J458" i="1"/>
  <c r="I458" i="1"/>
  <c r="H458" i="1"/>
  <c r="G458" i="1"/>
  <c r="F458" i="1"/>
  <c r="E458" i="1"/>
  <c r="D458" i="1"/>
  <c r="C458" i="1"/>
  <c r="BK44" i="1" s="1"/>
  <c r="B458" i="1"/>
  <c r="BJ44" i="1" s="1"/>
  <c r="AC457" i="1"/>
  <c r="AB457" i="1"/>
  <c r="AA457" i="1"/>
  <c r="Z457" i="1"/>
  <c r="Y457" i="1"/>
  <c r="X457" i="1"/>
  <c r="W457" i="1"/>
  <c r="V457" i="1"/>
  <c r="U457" i="1"/>
  <c r="T457" i="1"/>
  <c r="S457" i="1"/>
  <c r="R457" i="1"/>
  <c r="N457" i="1"/>
  <c r="M457" i="1"/>
  <c r="L457" i="1"/>
  <c r="K457" i="1"/>
  <c r="J457" i="1"/>
  <c r="I457" i="1"/>
  <c r="H457" i="1"/>
  <c r="G457" i="1"/>
  <c r="F457" i="1"/>
  <c r="E457" i="1"/>
  <c r="D457" i="1"/>
  <c r="C457" i="1"/>
  <c r="BK43" i="1" s="1"/>
  <c r="B457" i="1"/>
  <c r="BJ43" i="1" s="1"/>
  <c r="AC456" i="1"/>
  <c r="AB456" i="1"/>
  <c r="AA456" i="1"/>
  <c r="Z456" i="1"/>
  <c r="Y456" i="1"/>
  <c r="X456" i="1"/>
  <c r="W456" i="1"/>
  <c r="V456" i="1"/>
  <c r="U456" i="1"/>
  <c r="T456" i="1"/>
  <c r="S456" i="1"/>
  <c r="R456" i="1"/>
  <c r="N456" i="1"/>
  <c r="M456" i="1"/>
  <c r="L456" i="1"/>
  <c r="K456" i="1"/>
  <c r="J456" i="1"/>
  <c r="I456" i="1"/>
  <c r="H456" i="1"/>
  <c r="G456" i="1"/>
  <c r="F456" i="1"/>
  <c r="E456" i="1"/>
  <c r="D456" i="1"/>
  <c r="C456" i="1"/>
  <c r="BK42" i="1" s="1"/>
  <c r="B456" i="1"/>
  <c r="BJ42" i="1" s="1"/>
  <c r="AC455" i="1"/>
  <c r="AB455" i="1"/>
  <c r="AA455" i="1"/>
  <c r="Z455" i="1"/>
  <c r="Y455" i="1"/>
  <c r="X455" i="1"/>
  <c r="W455" i="1"/>
  <c r="V455" i="1"/>
  <c r="U455" i="1"/>
  <c r="T455" i="1"/>
  <c r="S455" i="1"/>
  <c r="R455" i="1"/>
  <c r="N455" i="1"/>
  <c r="M455" i="1"/>
  <c r="L455" i="1"/>
  <c r="K455" i="1"/>
  <c r="J455" i="1"/>
  <c r="I455" i="1"/>
  <c r="H455" i="1"/>
  <c r="G455" i="1"/>
  <c r="F455" i="1"/>
  <c r="E455" i="1"/>
  <c r="D455" i="1"/>
  <c r="C455" i="1"/>
  <c r="BK41" i="1" s="1"/>
  <c r="B455" i="1"/>
  <c r="AM27" i="1"/>
  <c r="AM21" i="1"/>
  <c r="AC429" i="1"/>
  <c r="AB429" i="1"/>
  <c r="AA429" i="1"/>
  <c r="Z429" i="1"/>
  <c r="Y429" i="1"/>
  <c r="X429" i="1"/>
  <c r="W429" i="1"/>
  <c r="V429" i="1"/>
  <c r="U429" i="1"/>
  <c r="T429" i="1"/>
  <c r="S429" i="1"/>
  <c r="R429" i="1"/>
  <c r="S426" i="1"/>
  <c r="C426" i="1"/>
  <c r="AC423" i="1"/>
  <c r="AB423" i="1"/>
  <c r="AA423" i="1"/>
  <c r="Z423" i="1"/>
  <c r="Y423" i="1"/>
  <c r="X423" i="1"/>
  <c r="W423" i="1"/>
  <c r="V423" i="1"/>
  <c r="U423" i="1"/>
  <c r="T423" i="1"/>
  <c r="S423" i="1"/>
  <c r="R423" i="1"/>
  <c r="N423" i="1"/>
  <c r="M423" i="1"/>
  <c r="L423" i="1"/>
  <c r="K423" i="1"/>
  <c r="J423" i="1"/>
  <c r="I423" i="1"/>
  <c r="H423" i="1"/>
  <c r="G423" i="1"/>
  <c r="F423" i="1"/>
  <c r="E423" i="1"/>
  <c r="D423" i="1"/>
  <c r="C423" i="1"/>
  <c r="BK109" i="1" s="1"/>
  <c r="B423" i="1"/>
  <c r="BJ109" i="1" s="1"/>
  <c r="AC422" i="1"/>
  <c r="AB422" i="1"/>
  <c r="AA422" i="1"/>
  <c r="Z422" i="1"/>
  <c r="Y422" i="1"/>
  <c r="X422" i="1"/>
  <c r="W422" i="1"/>
  <c r="V422" i="1"/>
  <c r="U422" i="1"/>
  <c r="T422" i="1"/>
  <c r="S422" i="1"/>
  <c r="R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K108" i="1" s="1"/>
  <c r="B422" i="1"/>
  <c r="BJ108" i="1" s="1"/>
  <c r="AC421" i="1"/>
  <c r="AB421" i="1"/>
  <c r="AA421" i="1"/>
  <c r="Z421" i="1"/>
  <c r="Y421" i="1"/>
  <c r="X421" i="1"/>
  <c r="W421" i="1"/>
  <c r="V421" i="1"/>
  <c r="U421" i="1"/>
  <c r="T421" i="1"/>
  <c r="S421" i="1"/>
  <c r="R421" i="1"/>
  <c r="N421" i="1"/>
  <c r="M421" i="1"/>
  <c r="L421" i="1"/>
  <c r="K421" i="1"/>
  <c r="J421" i="1"/>
  <c r="I421" i="1"/>
  <c r="H421" i="1"/>
  <c r="G421" i="1"/>
  <c r="F421" i="1"/>
  <c r="E421" i="1"/>
  <c r="D421" i="1"/>
  <c r="C421" i="1"/>
  <c r="BK107" i="1" s="1"/>
  <c r="B421" i="1"/>
  <c r="BJ107" i="1" s="1"/>
  <c r="AC420" i="1"/>
  <c r="AB420" i="1"/>
  <c r="AA420" i="1"/>
  <c r="Z420" i="1"/>
  <c r="Y420" i="1"/>
  <c r="X420" i="1"/>
  <c r="W420" i="1"/>
  <c r="V420" i="1"/>
  <c r="U420" i="1"/>
  <c r="T420" i="1"/>
  <c r="S420" i="1"/>
  <c r="R420" i="1"/>
  <c r="N420" i="1"/>
  <c r="M420" i="1"/>
  <c r="L420" i="1"/>
  <c r="K420" i="1"/>
  <c r="J420" i="1"/>
  <c r="I420" i="1"/>
  <c r="H420" i="1"/>
  <c r="G420" i="1"/>
  <c r="F420" i="1"/>
  <c r="E420" i="1"/>
  <c r="D420" i="1"/>
  <c r="C420" i="1"/>
  <c r="BK106" i="1" s="1"/>
  <c r="B420" i="1"/>
  <c r="BJ106" i="1" s="1"/>
  <c r="AC394" i="1"/>
  <c r="AB394" i="1"/>
  <c r="AA394" i="1"/>
  <c r="Z394" i="1"/>
  <c r="Y394" i="1"/>
  <c r="X394" i="1"/>
  <c r="W394" i="1"/>
  <c r="V394" i="1"/>
  <c r="U394" i="1"/>
  <c r="T394" i="1"/>
  <c r="S394" i="1"/>
  <c r="R394" i="1"/>
  <c r="S391" i="1"/>
  <c r="C391" i="1"/>
  <c r="AC388" i="1"/>
  <c r="AB388" i="1"/>
  <c r="AA388" i="1"/>
  <c r="Z388" i="1"/>
  <c r="Y388" i="1"/>
  <c r="BF12" i="1" s="1"/>
  <c r="X388" i="1"/>
  <c r="W388" i="1"/>
  <c r="V388" i="1"/>
  <c r="U388" i="1"/>
  <c r="T388" i="1"/>
  <c r="S388" i="1"/>
  <c r="R388" i="1"/>
  <c r="N388" i="1"/>
  <c r="M388" i="1"/>
  <c r="L388" i="1"/>
  <c r="K388" i="1"/>
  <c r="J388" i="1"/>
  <c r="I388" i="1"/>
  <c r="H388" i="1"/>
  <c r="G388" i="1"/>
  <c r="F388" i="1"/>
  <c r="E388" i="1"/>
  <c r="D388" i="1"/>
  <c r="C388" i="1"/>
  <c r="BK39" i="1" s="1"/>
  <c r="B388" i="1"/>
  <c r="BJ39" i="1" s="1"/>
  <c r="AC387" i="1"/>
  <c r="AB387" i="1"/>
  <c r="AA387" i="1"/>
  <c r="Z387" i="1"/>
  <c r="Y387" i="1"/>
  <c r="X387" i="1"/>
  <c r="W387" i="1"/>
  <c r="V387" i="1"/>
  <c r="U387" i="1"/>
  <c r="T387" i="1"/>
  <c r="S387" i="1"/>
  <c r="R387" i="1"/>
  <c r="N387" i="1"/>
  <c r="M387" i="1"/>
  <c r="L387" i="1"/>
  <c r="K387" i="1"/>
  <c r="J387" i="1"/>
  <c r="I387" i="1"/>
  <c r="H387" i="1"/>
  <c r="G387" i="1"/>
  <c r="F387" i="1"/>
  <c r="E387" i="1"/>
  <c r="D387" i="1"/>
  <c r="C387" i="1"/>
  <c r="BK38" i="1" s="1"/>
  <c r="B387" i="1"/>
  <c r="BJ38" i="1" s="1"/>
  <c r="AC386" i="1"/>
  <c r="AB386" i="1"/>
  <c r="AA386" i="1"/>
  <c r="Z386" i="1"/>
  <c r="Y386" i="1"/>
  <c r="X386" i="1"/>
  <c r="W386" i="1"/>
  <c r="V386" i="1"/>
  <c r="U386" i="1"/>
  <c r="T386" i="1"/>
  <c r="S386" i="1"/>
  <c r="R386" i="1"/>
  <c r="N386" i="1"/>
  <c r="M386" i="1"/>
  <c r="L386" i="1"/>
  <c r="K386" i="1"/>
  <c r="J386" i="1"/>
  <c r="I386" i="1"/>
  <c r="H386" i="1"/>
  <c r="G386" i="1"/>
  <c r="F386" i="1"/>
  <c r="E386" i="1"/>
  <c r="D386" i="1"/>
  <c r="C386" i="1"/>
  <c r="BK37" i="1" s="1"/>
  <c r="B386" i="1"/>
  <c r="BJ37" i="1" s="1"/>
  <c r="AC385" i="1"/>
  <c r="AB385" i="1"/>
  <c r="AA385" i="1"/>
  <c r="Z385" i="1"/>
  <c r="Y385" i="1"/>
  <c r="X385" i="1"/>
  <c r="W385" i="1"/>
  <c r="V385" i="1"/>
  <c r="U385" i="1"/>
  <c r="T385" i="1"/>
  <c r="S385" i="1"/>
  <c r="R385" i="1"/>
  <c r="N385" i="1"/>
  <c r="M385" i="1"/>
  <c r="L385" i="1"/>
  <c r="K385" i="1"/>
  <c r="J385" i="1"/>
  <c r="I385" i="1"/>
  <c r="H385" i="1"/>
  <c r="G385" i="1"/>
  <c r="F385" i="1"/>
  <c r="E385" i="1"/>
  <c r="D385" i="1"/>
  <c r="C385" i="1"/>
  <c r="BK36" i="1" s="1"/>
  <c r="B385" i="1"/>
  <c r="BJ36" i="1" s="1"/>
  <c r="AL29" i="1"/>
  <c r="AL21" i="1"/>
  <c r="AL19" i="1"/>
  <c r="AC359" i="1"/>
  <c r="AB359" i="1"/>
  <c r="AA359" i="1"/>
  <c r="Z359" i="1"/>
  <c r="Y359" i="1"/>
  <c r="X359" i="1"/>
  <c r="W359" i="1"/>
  <c r="V359" i="1"/>
  <c r="U359" i="1"/>
  <c r="T359" i="1"/>
  <c r="S359" i="1"/>
  <c r="R359" i="1"/>
  <c r="S356" i="1"/>
  <c r="C356" i="1"/>
  <c r="AC353" i="1"/>
  <c r="AB353" i="1"/>
  <c r="AA353" i="1"/>
  <c r="Z353" i="1"/>
  <c r="Y353" i="1"/>
  <c r="X353" i="1"/>
  <c r="W353" i="1"/>
  <c r="V353" i="1"/>
  <c r="U353" i="1"/>
  <c r="T353" i="1"/>
  <c r="S353" i="1"/>
  <c r="R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K104" i="1" s="1"/>
  <c r="B353" i="1"/>
  <c r="BJ104" i="1" s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K103" i="1" s="1"/>
  <c r="B352" i="1"/>
  <c r="BJ103" i="1" s="1"/>
  <c r="AC351" i="1"/>
  <c r="AB351" i="1"/>
  <c r="AA351" i="1"/>
  <c r="Z351" i="1"/>
  <c r="Y351" i="1"/>
  <c r="X351" i="1"/>
  <c r="W351" i="1"/>
  <c r="V351" i="1"/>
  <c r="U351" i="1"/>
  <c r="T351" i="1"/>
  <c r="S351" i="1"/>
  <c r="R351" i="1"/>
  <c r="N351" i="1"/>
  <c r="M351" i="1"/>
  <c r="L351" i="1"/>
  <c r="K351" i="1"/>
  <c r="J351" i="1"/>
  <c r="I351" i="1"/>
  <c r="H351" i="1"/>
  <c r="G351" i="1"/>
  <c r="F351" i="1"/>
  <c r="E351" i="1"/>
  <c r="D351" i="1"/>
  <c r="C351" i="1"/>
  <c r="BK102" i="1" s="1"/>
  <c r="B351" i="1"/>
  <c r="BJ102" i="1" s="1"/>
  <c r="AC350" i="1"/>
  <c r="AB350" i="1"/>
  <c r="AA350" i="1"/>
  <c r="Z350" i="1"/>
  <c r="Y350" i="1"/>
  <c r="X350" i="1"/>
  <c r="W350" i="1"/>
  <c r="V350" i="1"/>
  <c r="U350" i="1"/>
  <c r="T350" i="1"/>
  <c r="S350" i="1"/>
  <c r="R350" i="1"/>
  <c r="N350" i="1"/>
  <c r="M350" i="1"/>
  <c r="L350" i="1"/>
  <c r="K350" i="1"/>
  <c r="J350" i="1"/>
  <c r="I350" i="1"/>
  <c r="H350" i="1"/>
  <c r="G350" i="1"/>
  <c r="F350" i="1"/>
  <c r="E350" i="1"/>
  <c r="D350" i="1"/>
  <c r="BL101" i="1" s="1"/>
  <c r="C350" i="1"/>
  <c r="BK101" i="1" s="1"/>
  <c r="B350" i="1"/>
  <c r="BJ101" i="1" s="1"/>
  <c r="AC324" i="1"/>
  <c r="AB324" i="1"/>
  <c r="AA324" i="1"/>
  <c r="Z324" i="1"/>
  <c r="Y324" i="1"/>
  <c r="X324" i="1"/>
  <c r="W324" i="1"/>
  <c r="V324" i="1"/>
  <c r="U324" i="1"/>
  <c r="T324" i="1"/>
  <c r="S324" i="1"/>
  <c r="R324" i="1"/>
  <c r="S321" i="1"/>
  <c r="C321" i="1"/>
  <c r="AC318" i="1"/>
  <c r="AB318" i="1"/>
  <c r="AA318" i="1"/>
  <c r="Z318" i="1"/>
  <c r="Y318" i="1"/>
  <c r="X318" i="1"/>
  <c r="W318" i="1"/>
  <c r="V318" i="1"/>
  <c r="U318" i="1"/>
  <c r="T318" i="1"/>
  <c r="S318" i="1"/>
  <c r="R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BK34" i="1" s="1"/>
  <c r="B318" i="1"/>
  <c r="BJ34" i="1" s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BK33" i="1" s="1"/>
  <c r="B317" i="1"/>
  <c r="BJ33" i="1" s="1"/>
  <c r="AC316" i="1"/>
  <c r="AB316" i="1"/>
  <c r="AA316" i="1"/>
  <c r="Z316" i="1"/>
  <c r="Y316" i="1"/>
  <c r="X316" i="1"/>
  <c r="W316" i="1"/>
  <c r="V316" i="1"/>
  <c r="U316" i="1"/>
  <c r="T316" i="1"/>
  <c r="S316" i="1"/>
  <c r="R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316" i="1"/>
  <c r="BJ32" i="1" s="1"/>
  <c r="AC315" i="1"/>
  <c r="AB315" i="1"/>
  <c r="AA315" i="1"/>
  <c r="Z315" i="1"/>
  <c r="Y315" i="1"/>
  <c r="X315" i="1"/>
  <c r="W315" i="1"/>
  <c r="V315" i="1"/>
  <c r="U315" i="1"/>
  <c r="T315" i="1"/>
  <c r="S315" i="1"/>
  <c r="R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BK31" i="1" s="1"/>
  <c r="B315" i="1"/>
  <c r="BJ31" i="1" s="1"/>
  <c r="AK29" i="1"/>
  <c r="AK25" i="1"/>
  <c r="AK23" i="1"/>
  <c r="AC289" i="1"/>
  <c r="AB289" i="1"/>
  <c r="AA289" i="1"/>
  <c r="Z289" i="1"/>
  <c r="Y289" i="1"/>
  <c r="X289" i="1"/>
  <c r="W289" i="1"/>
  <c r="V289" i="1"/>
  <c r="U289" i="1"/>
  <c r="T289" i="1"/>
  <c r="S289" i="1"/>
  <c r="R289" i="1"/>
  <c r="S286" i="1"/>
  <c r="C286" i="1"/>
  <c r="AC283" i="1"/>
  <c r="AB283" i="1"/>
  <c r="AA283" i="1"/>
  <c r="Z283" i="1"/>
  <c r="Y283" i="1"/>
  <c r="X283" i="1"/>
  <c r="W283" i="1"/>
  <c r="V283" i="1"/>
  <c r="U283" i="1"/>
  <c r="T283" i="1"/>
  <c r="S283" i="1"/>
  <c r="R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K99" i="1" s="1"/>
  <c r="B283" i="1"/>
  <c r="BJ99" i="1" s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K98" i="1" s="1"/>
  <c r="B282" i="1"/>
  <c r="AC281" i="1"/>
  <c r="AB281" i="1"/>
  <c r="AA281" i="1"/>
  <c r="Z281" i="1"/>
  <c r="Y281" i="1"/>
  <c r="X281" i="1"/>
  <c r="W281" i="1"/>
  <c r="V281" i="1"/>
  <c r="U281" i="1"/>
  <c r="T281" i="1"/>
  <c r="S281" i="1"/>
  <c r="R281" i="1"/>
  <c r="N281" i="1"/>
  <c r="M281" i="1"/>
  <c r="L281" i="1"/>
  <c r="K281" i="1"/>
  <c r="J281" i="1"/>
  <c r="I281" i="1"/>
  <c r="H281" i="1"/>
  <c r="G281" i="1"/>
  <c r="F281" i="1"/>
  <c r="E281" i="1"/>
  <c r="D281" i="1"/>
  <c r="C281" i="1"/>
  <c r="BK97" i="1" s="1"/>
  <c r="B281" i="1"/>
  <c r="BJ97" i="1" s="1"/>
  <c r="AC280" i="1"/>
  <c r="AB280" i="1"/>
  <c r="AA280" i="1"/>
  <c r="Z280" i="1"/>
  <c r="Y280" i="1"/>
  <c r="X280" i="1"/>
  <c r="W280" i="1"/>
  <c r="V280" i="1"/>
  <c r="U280" i="1"/>
  <c r="T280" i="1"/>
  <c r="S280" i="1"/>
  <c r="R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K96" i="1" s="1"/>
  <c r="B280" i="1"/>
  <c r="BJ96" i="1" s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S251" i="1"/>
  <c r="C251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K29" i="1" s="1"/>
  <c r="B248" i="1"/>
  <c r="BJ29" i="1" s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BK28" i="1" s="1"/>
  <c r="B247" i="1"/>
  <c r="BJ28" i="1" s="1"/>
  <c r="AC246" i="1"/>
  <c r="AB246" i="1"/>
  <c r="AA246" i="1"/>
  <c r="Z246" i="1"/>
  <c r="Y246" i="1"/>
  <c r="X246" i="1"/>
  <c r="W246" i="1"/>
  <c r="V246" i="1"/>
  <c r="U246" i="1"/>
  <c r="T246" i="1"/>
  <c r="S246" i="1"/>
  <c r="R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K27" i="1" s="1"/>
  <c r="B246" i="1"/>
  <c r="BJ27" i="1" s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N245" i="1"/>
  <c r="M245" i="1"/>
  <c r="L245" i="1"/>
  <c r="K245" i="1"/>
  <c r="J245" i="1"/>
  <c r="I245" i="1"/>
  <c r="H245" i="1"/>
  <c r="G245" i="1"/>
  <c r="F245" i="1"/>
  <c r="E245" i="1"/>
  <c r="D245" i="1"/>
  <c r="C245" i="1"/>
  <c r="BK26" i="1" s="1"/>
  <c r="B245" i="1"/>
  <c r="BJ26" i="1" s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S216" i="1"/>
  <c r="C216" i="1"/>
  <c r="AC213" i="1"/>
  <c r="AB213" i="1"/>
  <c r="AA213" i="1"/>
  <c r="Z213" i="1"/>
  <c r="Y213" i="1"/>
  <c r="X213" i="1"/>
  <c r="W213" i="1"/>
  <c r="V213" i="1"/>
  <c r="U213" i="1"/>
  <c r="T213" i="1"/>
  <c r="S213" i="1"/>
  <c r="R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K94" i="1" s="1"/>
  <c r="B213" i="1"/>
  <c r="BJ94" i="1" s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BK93" i="1" s="1"/>
  <c r="B212" i="1"/>
  <c r="BJ93" i="1" s="1"/>
  <c r="AC211" i="1"/>
  <c r="AB211" i="1"/>
  <c r="AA211" i="1"/>
  <c r="Z211" i="1"/>
  <c r="Y211" i="1"/>
  <c r="X211" i="1"/>
  <c r="W211" i="1"/>
  <c r="V211" i="1"/>
  <c r="U211" i="1"/>
  <c r="T211" i="1"/>
  <c r="S211" i="1"/>
  <c r="R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BK92" i="1" s="1"/>
  <c r="B211" i="1"/>
  <c r="BJ92" i="1" s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BK91" i="1" s="1"/>
  <c r="B210" i="1"/>
  <c r="AI103" i="1"/>
  <c r="AI99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S181" i="1"/>
  <c r="C181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K24" i="1" s="1"/>
  <c r="B178" i="1"/>
  <c r="BJ24" i="1" s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BK23" i="1" s="1"/>
  <c r="B177" i="1"/>
  <c r="BJ23" i="1" s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K22" i="1" s="1"/>
  <c r="B176" i="1"/>
  <c r="BJ22" i="1" s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K21" i="1" s="1"/>
  <c r="B175" i="1"/>
  <c r="BJ21" i="1" s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S146" i="1"/>
  <c r="C146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K89" i="1" s="1"/>
  <c r="B143" i="1"/>
  <c r="BJ89" i="1" s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K88" i="1" s="1"/>
  <c r="B142" i="1"/>
  <c r="BJ88" i="1" s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BK87" i="1" s="1"/>
  <c r="B141" i="1"/>
  <c r="BJ87" i="1" s="1"/>
  <c r="AC140" i="1"/>
  <c r="AB140" i="1"/>
  <c r="AA140" i="1"/>
  <c r="Z140" i="1"/>
  <c r="Y140" i="1"/>
  <c r="X140" i="1"/>
  <c r="W140" i="1"/>
  <c r="V140" i="1"/>
  <c r="U140" i="1"/>
  <c r="T140" i="1"/>
  <c r="S140" i="1"/>
  <c r="R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BK86" i="1" s="1"/>
  <c r="B140" i="1"/>
  <c r="BJ86" i="1" s="1"/>
  <c r="AH103" i="1"/>
  <c r="AH95" i="1"/>
  <c r="AH93" i="1"/>
  <c r="AH89" i="1"/>
  <c r="AH83" i="1"/>
  <c r="AH81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AR113" i="1"/>
  <c r="Q113" i="1"/>
  <c r="Q183" i="1" s="1"/>
  <c r="Q253" i="1" s="1"/>
  <c r="Q323" i="1" s="1"/>
  <c r="Q393" i="1" s="1"/>
  <c r="Q463" i="1" s="1"/>
  <c r="A113" i="1"/>
  <c r="A183" i="1" s="1"/>
  <c r="A253" i="1" s="1"/>
  <c r="A323" i="1" s="1"/>
  <c r="A393" i="1" s="1"/>
  <c r="A463" i="1" s="1"/>
  <c r="S111" i="1"/>
  <c r="C111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K19" i="1" s="1"/>
  <c r="B108" i="1"/>
  <c r="BJ19" i="1" s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K18" i="1" s="1"/>
  <c r="B107" i="1"/>
  <c r="BJ18" i="1" s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K17" i="1" s="1"/>
  <c r="B106" i="1"/>
  <c r="BJ17" i="1" s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K16" i="1" s="1"/>
  <c r="B105" i="1"/>
  <c r="BJ16" i="1" s="1"/>
  <c r="AM103" i="1"/>
  <c r="AM101" i="1"/>
  <c r="AK101" i="1"/>
  <c r="AJ101" i="1"/>
  <c r="AL99" i="1"/>
  <c r="AK99" i="1"/>
  <c r="AM97" i="1"/>
  <c r="AM95" i="1"/>
  <c r="AJ95" i="1"/>
  <c r="AM93" i="1"/>
  <c r="AL93" i="1"/>
  <c r="AK93" i="1"/>
  <c r="AI93" i="1"/>
  <c r="AH23" i="1"/>
  <c r="AJ91" i="1"/>
  <c r="AK89" i="1"/>
  <c r="AH19" i="1"/>
  <c r="AJ87" i="1"/>
  <c r="AJ85" i="1"/>
  <c r="AM83" i="1"/>
  <c r="AJ83" i="1"/>
  <c r="AI83" i="1"/>
  <c r="AH13" i="1"/>
  <c r="AL81" i="1"/>
  <c r="AK81" i="1"/>
  <c r="AI81" i="1"/>
  <c r="BI80" i="1"/>
  <c r="BI85" i="1" s="1"/>
  <c r="BI90" i="1" s="1"/>
  <c r="BI95" i="1" s="1"/>
  <c r="BI100" i="1" s="1"/>
  <c r="BI105" i="1" s="1"/>
  <c r="BI110" i="1" s="1"/>
  <c r="AC79" i="1"/>
  <c r="AB79" i="1"/>
  <c r="AA79" i="1"/>
  <c r="Z79" i="1"/>
  <c r="Y79" i="1"/>
  <c r="X79" i="1"/>
  <c r="W79" i="1"/>
  <c r="V79" i="1"/>
  <c r="U79" i="1"/>
  <c r="T79" i="1"/>
  <c r="S79" i="1"/>
  <c r="R79" i="1"/>
  <c r="BA78" i="1"/>
  <c r="AR78" i="1"/>
  <c r="AS78" i="1" s="1"/>
  <c r="AS79" i="1" s="1"/>
  <c r="AG78" i="1"/>
  <c r="AG79" i="1" s="1"/>
  <c r="Q78" i="1"/>
  <c r="Q148" i="1" s="1"/>
  <c r="Q218" i="1" s="1"/>
  <c r="Q288" i="1" s="1"/>
  <c r="Q358" i="1" s="1"/>
  <c r="Q428" i="1" s="1"/>
  <c r="A78" i="1"/>
  <c r="A148" i="1" s="1"/>
  <c r="A218" i="1" s="1"/>
  <c r="A288" i="1" s="1"/>
  <c r="A358" i="1" s="1"/>
  <c r="A428" i="1" s="1"/>
  <c r="BJ76" i="1"/>
  <c r="BB76" i="1"/>
  <c r="AS76" i="1"/>
  <c r="AH76" i="1"/>
  <c r="S76" i="1"/>
  <c r="C76" i="1"/>
  <c r="AC73" i="1"/>
  <c r="AB73" i="1"/>
  <c r="AA73" i="1"/>
  <c r="Z73" i="1"/>
  <c r="Y73" i="1"/>
  <c r="X73" i="1"/>
  <c r="W73" i="1"/>
  <c r="V73" i="1"/>
  <c r="U73" i="1"/>
  <c r="T73" i="1"/>
  <c r="S73" i="1"/>
  <c r="R73" i="1"/>
  <c r="N73" i="1"/>
  <c r="M73" i="1"/>
  <c r="L73" i="1"/>
  <c r="K73" i="1"/>
  <c r="J73" i="1"/>
  <c r="I73" i="1"/>
  <c r="H73" i="1"/>
  <c r="G73" i="1"/>
  <c r="F73" i="1"/>
  <c r="E73" i="1"/>
  <c r="D73" i="1"/>
  <c r="C73" i="1"/>
  <c r="BK84" i="1" s="1"/>
  <c r="B73" i="1"/>
  <c r="BJ84" i="1" s="1"/>
  <c r="AC72" i="1"/>
  <c r="AB72" i="1"/>
  <c r="AA72" i="1"/>
  <c r="Z72" i="1"/>
  <c r="Y72" i="1"/>
  <c r="X72" i="1"/>
  <c r="W72" i="1"/>
  <c r="V72" i="1"/>
  <c r="U72" i="1"/>
  <c r="T72" i="1"/>
  <c r="S72" i="1"/>
  <c r="R72" i="1"/>
  <c r="N72" i="1"/>
  <c r="M72" i="1"/>
  <c r="L72" i="1"/>
  <c r="K72" i="1"/>
  <c r="J72" i="1"/>
  <c r="I72" i="1"/>
  <c r="H72" i="1"/>
  <c r="G72" i="1"/>
  <c r="F72" i="1"/>
  <c r="E72" i="1"/>
  <c r="D72" i="1"/>
  <c r="C72" i="1"/>
  <c r="BK83" i="1" s="1"/>
  <c r="B72" i="1"/>
  <c r="BJ83" i="1" s="1"/>
  <c r="AC71" i="1"/>
  <c r="AB71" i="1"/>
  <c r="AA71" i="1"/>
  <c r="Z71" i="1"/>
  <c r="Y71" i="1"/>
  <c r="X71" i="1"/>
  <c r="W71" i="1"/>
  <c r="V71" i="1"/>
  <c r="U71" i="1"/>
  <c r="T71" i="1"/>
  <c r="S71" i="1"/>
  <c r="R71" i="1"/>
  <c r="N71" i="1"/>
  <c r="M71" i="1"/>
  <c r="L71" i="1"/>
  <c r="K71" i="1"/>
  <c r="J71" i="1"/>
  <c r="I71" i="1"/>
  <c r="H71" i="1"/>
  <c r="G71" i="1"/>
  <c r="F71" i="1"/>
  <c r="E71" i="1"/>
  <c r="D71" i="1"/>
  <c r="C71" i="1"/>
  <c r="BK82" i="1" s="1"/>
  <c r="B71" i="1"/>
  <c r="BJ82" i="1" s="1"/>
  <c r="AC70" i="1"/>
  <c r="AB70" i="1"/>
  <c r="AA70" i="1"/>
  <c r="Z70" i="1"/>
  <c r="Y70" i="1"/>
  <c r="X70" i="1"/>
  <c r="W70" i="1"/>
  <c r="V70" i="1"/>
  <c r="U70" i="1"/>
  <c r="T70" i="1"/>
  <c r="S70" i="1"/>
  <c r="R70" i="1"/>
  <c r="N70" i="1"/>
  <c r="M70" i="1"/>
  <c r="L70" i="1"/>
  <c r="K70" i="1"/>
  <c r="J70" i="1"/>
  <c r="I70" i="1"/>
  <c r="H70" i="1"/>
  <c r="G70" i="1"/>
  <c r="F70" i="1"/>
  <c r="E70" i="1"/>
  <c r="D70" i="1"/>
  <c r="C70" i="1"/>
  <c r="BK81" i="1" s="1"/>
  <c r="B70" i="1"/>
  <c r="BJ81" i="1" s="1"/>
  <c r="AG103" i="1"/>
  <c r="AG101" i="1"/>
  <c r="AG99" i="1"/>
  <c r="AG85" i="1"/>
  <c r="AG83" i="1"/>
  <c r="AG81" i="1"/>
  <c r="AC44" i="1"/>
  <c r="AB44" i="1"/>
  <c r="AA44" i="1"/>
  <c r="Z44" i="1"/>
  <c r="Y44" i="1"/>
  <c r="X44" i="1"/>
  <c r="W44" i="1"/>
  <c r="V44" i="1"/>
  <c r="U44" i="1"/>
  <c r="T44" i="1"/>
  <c r="S44" i="1"/>
  <c r="R44" i="1"/>
  <c r="AR43" i="1"/>
  <c r="AR44" i="1" s="1"/>
  <c r="Q43" i="1"/>
  <c r="A43" i="1"/>
  <c r="S41" i="1"/>
  <c r="AC38" i="1"/>
  <c r="AB38" i="1"/>
  <c r="AA38" i="1"/>
  <c r="Z38" i="1"/>
  <c r="Y38" i="1"/>
  <c r="X38" i="1"/>
  <c r="W38" i="1"/>
  <c r="V38" i="1"/>
  <c r="U38" i="1"/>
  <c r="T38" i="1"/>
  <c r="S38" i="1"/>
  <c r="R38" i="1"/>
  <c r="N38" i="1"/>
  <c r="M38" i="1"/>
  <c r="L38" i="1"/>
  <c r="K38" i="1"/>
  <c r="J38" i="1"/>
  <c r="I38" i="1"/>
  <c r="H38" i="1"/>
  <c r="G38" i="1"/>
  <c r="F38" i="1"/>
  <c r="E38" i="1"/>
  <c r="D38" i="1"/>
  <c r="C38" i="1"/>
  <c r="BK14" i="1" s="1"/>
  <c r="B38" i="1"/>
  <c r="BJ14" i="1" s="1"/>
  <c r="AC37" i="1"/>
  <c r="AB37" i="1"/>
  <c r="AA37" i="1"/>
  <c r="Z37" i="1"/>
  <c r="Y37" i="1"/>
  <c r="X37" i="1"/>
  <c r="W37" i="1"/>
  <c r="V37" i="1"/>
  <c r="U37" i="1"/>
  <c r="T37" i="1"/>
  <c r="S37" i="1"/>
  <c r="R37" i="1"/>
  <c r="N37" i="1"/>
  <c r="M37" i="1"/>
  <c r="L37" i="1"/>
  <c r="K37" i="1"/>
  <c r="J37" i="1"/>
  <c r="I37" i="1"/>
  <c r="H37" i="1"/>
  <c r="G37" i="1"/>
  <c r="F37" i="1"/>
  <c r="E37" i="1"/>
  <c r="D37" i="1"/>
  <c r="C37" i="1"/>
  <c r="BK13" i="1" s="1"/>
  <c r="B37" i="1"/>
  <c r="BJ13" i="1" s="1"/>
  <c r="AC36" i="1"/>
  <c r="AB36" i="1"/>
  <c r="AA36" i="1"/>
  <c r="Z36" i="1"/>
  <c r="Y36" i="1"/>
  <c r="X36" i="1"/>
  <c r="W36" i="1"/>
  <c r="V36" i="1"/>
  <c r="U36" i="1"/>
  <c r="T36" i="1"/>
  <c r="S36" i="1"/>
  <c r="R36" i="1"/>
  <c r="N36" i="1"/>
  <c r="M36" i="1"/>
  <c r="L36" i="1"/>
  <c r="K36" i="1"/>
  <c r="J36" i="1"/>
  <c r="I36" i="1"/>
  <c r="H36" i="1"/>
  <c r="G36" i="1"/>
  <c r="F36" i="1"/>
  <c r="E36" i="1"/>
  <c r="D36" i="1"/>
  <c r="C36" i="1"/>
  <c r="BK12" i="1" s="1"/>
  <c r="B36" i="1"/>
  <c r="BJ12" i="1" s="1"/>
  <c r="AC35" i="1"/>
  <c r="AB35" i="1"/>
  <c r="AA35" i="1"/>
  <c r="Z35" i="1"/>
  <c r="Y35" i="1"/>
  <c r="X35" i="1"/>
  <c r="W35" i="1"/>
  <c r="V35" i="1"/>
  <c r="U35" i="1"/>
  <c r="T35" i="1"/>
  <c r="S35" i="1"/>
  <c r="R35" i="1"/>
  <c r="N35" i="1"/>
  <c r="M35" i="1"/>
  <c r="L35" i="1"/>
  <c r="K35" i="1"/>
  <c r="J35" i="1"/>
  <c r="I35" i="1"/>
  <c r="H35" i="1"/>
  <c r="G35" i="1"/>
  <c r="F35" i="1"/>
  <c r="E35" i="1"/>
  <c r="D35" i="1"/>
  <c r="C35" i="1"/>
  <c r="BK11" i="1" s="1"/>
  <c r="B35" i="1"/>
  <c r="BJ11" i="1" s="1"/>
  <c r="AI33" i="1"/>
  <c r="AH33" i="1"/>
  <c r="O33" i="1"/>
  <c r="AG33" i="1" s="1"/>
  <c r="AM32" i="1"/>
  <c r="O32" i="1"/>
  <c r="AG32" i="1" s="1"/>
  <c r="AK31" i="1"/>
  <c r="AJ31" i="1"/>
  <c r="AH31" i="1"/>
  <c r="O31" i="1"/>
  <c r="AG31" i="1" s="1"/>
  <c r="O30" i="1"/>
  <c r="AG30" i="1" s="1"/>
  <c r="AI29" i="1"/>
  <c r="O29" i="1"/>
  <c r="AG29" i="1" s="1"/>
  <c r="O28" i="1"/>
  <c r="AG28" i="1" s="1"/>
  <c r="AL27" i="1"/>
  <c r="AJ27" i="1"/>
  <c r="O27" i="1"/>
  <c r="AG27" i="1" s="1"/>
  <c r="O26" i="1"/>
  <c r="AG26" i="1" s="1"/>
  <c r="O25" i="1"/>
  <c r="AG25" i="1" s="1"/>
  <c r="O24" i="1"/>
  <c r="AG24" i="1" s="1"/>
  <c r="AL23" i="1"/>
  <c r="AI23" i="1"/>
  <c r="O23" i="1"/>
  <c r="AG23" i="1" s="1"/>
  <c r="AM22" i="1"/>
  <c r="O22" i="1"/>
  <c r="AG22" i="1" s="1"/>
  <c r="AI21" i="1"/>
  <c r="O21" i="1"/>
  <c r="AG21" i="1" s="1"/>
  <c r="O20" i="1"/>
  <c r="AG20" i="1" s="1"/>
  <c r="AJ19" i="1"/>
  <c r="O19" i="1"/>
  <c r="AG19" i="1" s="1"/>
  <c r="O18" i="1"/>
  <c r="AG18" i="1" s="1"/>
  <c r="AJ17" i="1"/>
  <c r="AI17" i="1"/>
  <c r="O17" i="1"/>
  <c r="O16" i="1"/>
  <c r="AG16" i="1" s="1"/>
  <c r="AL15" i="1"/>
  <c r="AJ15" i="1"/>
  <c r="AI15" i="1"/>
  <c r="O15" i="1"/>
  <c r="AG15" i="1" s="1"/>
  <c r="O14" i="1"/>
  <c r="AG14" i="1" s="1"/>
  <c r="AJ13" i="1"/>
  <c r="O13" i="1"/>
  <c r="AG13" i="1" s="1"/>
  <c r="O12" i="1"/>
  <c r="AG12" i="1" s="1"/>
  <c r="AL11" i="1"/>
  <c r="AI11" i="1"/>
  <c r="O11" i="1"/>
  <c r="AG11" i="1" s="1"/>
  <c r="BI10" i="1"/>
  <c r="BI15" i="1" s="1"/>
  <c r="BI20" i="1" s="1"/>
  <c r="BI25" i="1" s="1"/>
  <c r="BI30" i="1" s="1"/>
  <c r="BI35" i="1" s="1"/>
  <c r="BI40" i="1" s="1"/>
  <c r="O10" i="1"/>
  <c r="AG10" i="1" s="1"/>
  <c r="BA8" i="1"/>
  <c r="BB8" i="1" s="1"/>
  <c r="AR8" i="1"/>
  <c r="AR9" i="1" s="1"/>
  <c r="AG8" i="1"/>
  <c r="AG9" i="1" s="1"/>
  <c r="Q8" i="1"/>
  <c r="BJ6" i="1"/>
  <c r="BB6" i="1"/>
  <c r="AS6" i="1"/>
  <c r="AH6" i="1"/>
  <c r="S6" i="1"/>
  <c r="BI1" i="1"/>
  <c r="AZ1" i="1"/>
  <c r="AQ1" i="1"/>
  <c r="AF1" i="1"/>
  <c r="Q1" i="1"/>
  <c r="AD492" i="2" l="1"/>
  <c r="BK47" i="2"/>
  <c r="BN109" i="2"/>
  <c r="BG80" i="2"/>
  <c r="BA85" i="2"/>
  <c r="AN84" i="2"/>
  <c r="AO84" i="2"/>
  <c r="BN39" i="2"/>
  <c r="BN31" i="2"/>
  <c r="BL113" i="2"/>
  <c r="BN113" i="2" s="1"/>
  <c r="AO101" i="2"/>
  <c r="AN101" i="2"/>
  <c r="AO95" i="2"/>
  <c r="AN95" i="2"/>
  <c r="AO89" i="2"/>
  <c r="AN89" i="2"/>
  <c r="BF12" i="2"/>
  <c r="BF15" i="2" s="1"/>
  <c r="BM38" i="2"/>
  <c r="BN36" i="2"/>
  <c r="BN91" i="2"/>
  <c r="BJ49" i="2"/>
  <c r="AD70" i="2"/>
  <c r="AD71" i="2"/>
  <c r="BL49" i="2"/>
  <c r="BK49" i="2"/>
  <c r="O421" i="2"/>
  <c r="BN89" i="2"/>
  <c r="BM118" i="2"/>
  <c r="AO94" i="2"/>
  <c r="AN94" i="2"/>
  <c r="AG27" i="2"/>
  <c r="AG35" i="2" s="1"/>
  <c r="O38" i="2"/>
  <c r="BN108" i="2"/>
  <c r="AD423" i="2"/>
  <c r="BC10" i="2"/>
  <c r="BN87" i="2"/>
  <c r="BJ118" i="2"/>
  <c r="AO29" i="2"/>
  <c r="AD72" i="2"/>
  <c r="AH8" i="2"/>
  <c r="AG9" i="2"/>
  <c r="BL112" i="2"/>
  <c r="AD387" i="2"/>
  <c r="AD385" i="2"/>
  <c r="AD388" i="2"/>
  <c r="BL117" i="2"/>
  <c r="BN33" i="2"/>
  <c r="BN23" i="2"/>
  <c r="O385" i="2"/>
  <c r="AL17" i="2"/>
  <c r="AL35" i="2" s="1"/>
  <c r="AO11" i="2"/>
  <c r="AN11" i="2"/>
  <c r="BM37" i="2"/>
  <c r="BN32" i="2"/>
  <c r="BJ48" i="2"/>
  <c r="AI84" i="2"/>
  <c r="AI108" i="2" s="1"/>
  <c r="O213" i="2"/>
  <c r="BN98" i="2"/>
  <c r="AI78" i="2"/>
  <c r="AH79" i="2"/>
  <c r="BM33" i="2"/>
  <c r="BM91" i="2"/>
  <c r="BM117" i="2" s="1"/>
  <c r="AD212" i="2"/>
  <c r="AD213" i="2"/>
  <c r="AH80" i="2"/>
  <c r="AH108" i="2" s="1"/>
  <c r="O143" i="2"/>
  <c r="AD38" i="2"/>
  <c r="AD350" i="2"/>
  <c r="BE11" i="2"/>
  <c r="O246" i="2"/>
  <c r="O247" i="2"/>
  <c r="AJ16" i="2"/>
  <c r="O248" i="2"/>
  <c r="AJ10" i="2"/>
  <c r="AJ38" i="2" s="1"/>
  <c r="AN85" i="2"/>
  <c r="AO85" i="2"/>
  <c r="BJ47" i="2"/>
  <c r="AD351" i="2"/>
  <c r="BJ119" i="2"/>
  <c r="BN86" i="2"/>
  <c r="AD420" i="2"/>
  <c r="AD422" i="2"/>
  <c r="AJ106" i="2"/>
  <c r="AJ107" i="2"/>
  <c r="AO100" i="2"/>
  <c r="AN100" i="2"/>
  <c r="BL106" i="2"/>
  <c r="O420" i="2"/>
  <c r="AL10" i="2"/>
  <c r="O388" i="2"/>
  <c r="AD353" i="2"/>
  <c r="BC80" i="2"/>
  <c r="AD211" i="2"/>
  <c r="O71" i="2"/>
  <c r="AO30" i="2"/>
  <c r="AN30" i="2"/>
  <c r="BN24" i="2"/>
  <c r="AN15" i="2"/>
  <c r="AO15" i="2"/>
  <c r="BG83" i="2"/>
  <c r="AD490" i="2"/>
  <c r="AK86" i="2"/>
  <c r="O351" i="2"/>
  <c r="AN26" i="2"/>
  <c r="BK48" i="2"/>
  <c r="BN22" i="2"/>
  <c r="BN106" i="2"/>
  <c r="AH106" i="2"/>
  <c r="AH107" i="2"/>
  <c r="AL108" i="2"/>
  <c r="BM84" i="2"/>
  <c r="AN99" i="2"/>
  <c r="AO99" i="2"/>
  <c r="AO93" i="2"/>
  <c r="AN93" i="2"/>
  <c r="O70" i="2"/>
  <c r="BN18" i="2"/>
  <c r="AG38" i="2"/>
  <c r="AN10" i="2"/>
  <c r="BC9" i="2"/>
  <c r="BD8" i="2"/>
  <c r="BL41" i="2"/>
  <c r="BN41" i="2" s="1"/>
  <c r="AL86" i="2"/>
  <c r="O422" i="2"/>
  <c r="O423" i="2"/>
  <c r="BM104" i="2"/>
  <c r="BM34" i="2"/>
  <c r="BN34" i="2" s="1"/>
  <c r="BD85" i="2"/>
  <c r="BM26" i="2"/>
  <c r="BN94" i="2"/>
  <c r="BL86" i="2"/>
  <c r="BM19" i="2"/>
  <c r="BN19" i="2" s="1"/>
  <c r="AD106" i="2"/>
  <c r="BF78" i="2"/>
  <c r="BE79" i="2"/>
  <c r="BA81" i="2"/>
  <c r="BM83" i="2"/>
  <c r="BA15" i="2"/>
  <c r="BL14" i="2"/>
  <c r="BL50" i="2" s="1"/>
  <c r="AO26" i="2"/>
  <c r="AN20" i="2"/>
  <c r="AO20" i="2"/>
  <c r="AH37" i="2"/>
  <c r="O455" i="2"/>
  <c r="AD456" i="2"/>
  <c r="BF81" i="2"/>
  <c r="BF85" i="2" s="1"/>
  <c r="BM39" i="2"/>
  <c r="BE80" i="2"/>
  <c r="BE85" i="2" s="1"/>
  <c r="O283" i="2"/>
  <c r="BM28" i="2"/>
  <c r="BN28" i="2" s="1"/>
  <c r="AJ35" i="2"/>
  <c r="BL21" i="2"/>
  <c r="BN21" i="2" s="1"/>
  <c r="AI35" i="2"/>
  <c r="AD142" i="2"/>
  <c r="AD141" i="2"/>
  <c r="BB10" i="2"/>
  <c r="BB15" i="2" s="1"/>
  <c r="AM105" i="2"/>
  <c r="O106" i="2"/>
  <c r="BN81" i="2"/>
  <c r="BJ117" i="2"/>
  <c r="AO98" i="2"/>
  <c r="AN98" i="2"/>
  <c r="AO92" i="2"/>
  <c r="AN92" i="2"/>
  <c r="O72" i="2"/>
  <c r="AG86" i="2"/>
  <c r="BK50" i="2"/>
  <c r="AH36" i="2"/>
  <c r="BM11" i="2"/>
  <c r="AN29" i="2"/>
  <c r="AO18" i="2"/>
  <c r="AG36" i="2"/>
  <c r="AX8" i="2"/>
  <c r="AX9" i="2" s="1"/>
  <c r="AW9" i="2"/>
  <c r="BN111" i="2"/>
  <c r="AM86" i="2"/>
  <c r="AM108" i="2" s="1"/>
  <c r="O492" i="2"/>
  <c r="O491" i="2"/>
  <c r="AM16" i="2"/>
  <c r="O456" i="2"/>
  <c r="O457" i="2"/>
  <c r="O458" i="2"/>
  <c r="AM10" i="2"/>
  <c r="O318" i="2"/>
  <c r="BM27" i="2"/>
  <c r="BN27" i="2" s="1"/>
  <c r="BL26" i="2"/>
  <c r="BN26" i="2" s="1"/>
  <c r="O175" i="2"/>
  <c r="AD176" i="2"/>
  <c r="AD177" i="2"/>
  <c r="BB81" i="2"/>
  <c r="BB85" i="2" s="1"/>
  <c r="O142" i="2"/>
  <c r="O108" i="2"/>
  <c r="AL105" i="2"/>
  <c r="BN43" i="2"/>
  <c r="BN12" i="2"/>
  <c r="AD36" i="2"/>
  <c r="O317" i="2"/>
  <c r="AO88" i="2"/>
  <c r="BN13" i="2"/>
  <c r="AL37" i="2"/>
  <c r="AL36" i="2"/>
  <c r="O350" i="2"/>
  <c r="AI107" i="2"/>
  <c r="AI106" i="2"/>
  <c r="BK118" i="2"/>
  <c r="BN82" i="2"/>
  <c r="AO28" i="2"/>
  <c r="AO22" i="2"/>
  <c r="AK16" i="2"/>
  <c r="O353" i="2"/>
  <c r="AI16" i="2"/>
  <c r="O177" i="2"/>
  <c r="AI10" i="2"/>
  <c r="AI38" i="2" s="1"/>
  <c r="O178" i="2"/>
  <c r="AO103" i="2"/>
  <c r="AO82" i="2"/>
  <c r="AN82" i="2"/>
  <c r="AO81" i="2"/>
  <c r="AN81" i="2"/>
  <c r="BL103" i="2"/>
  <c r="BN103" i="2" s="1"/>
  <c r="BE13" i="2"/>
  <c r="BE15" i="2" s="1"/>
  <c r="O282" i="2"/>
  <c r="AD245" i="2"/>
  <c r="BB13" i="2"/>
  <c r="AG87" i="2"/>
  <c r="AN22" i="2"/>
  <c r="AH35" i="2"/>
  <c r="O387" i="2"/>
  <c r="O352" i="2"/>
  <c r="BM96" i="2"/>
  <c r="AD280" i="2"/>
  <c r="BM22" i="2"/>
  <c r="AO33" i="2"/>
  <c r="BN92" i="2"/>
  <c r="AN88" i="2"/>
  <c r="AD105" i="2"/>
  <c r="BC79" i="2"/>
  <c r="AU79" i="2"/>
  <c r="AV78" i="2"/>
  <c r="AD73" i="2"/>
  <c r="AN19" i="2"/>
  <c r="AN14" i="2"/>
  <c r="AO14" i="2"/>
  <c r="BB9" i="2"/>
  <c r="BL44" i="2"/>
  <c r="BL37" i="2"/>
  <c r="BN37" i="2" s="1"/>
  <c r="BL102" i="2"/>
  <c r="BN102" i="2" s="1"/>
  <c r="AD315" i="2"/>
  <c r="AD318" i="2"/>
  <c r="O281" i="2"/>
  <c r="O245" i="2"/>
  <c r="AD246" i="2"/>
  <c r="AD143" i="2"/>
  <c r="O105" i="2"/>
  <c r="BB79" i="2"/>
  <c r="AG80" i="2"/>
  <c r="O73" i="2"/>
  <c r="AG37" i="2"/>
  <c r="BM13" i="2"/>
  <c r="AN25" i="2"/>
  <c r="AO25" i="2"/>
  <c r="AN21" i="2"/>
  <c r="AO21" i="2"/>
  <c r="BM89" i="2"/>
  <c r="BM16" i="2"/>
  <c r="BN16" i="2" s="1"/>
  <c r="BN93" i="2"/>
  <c r="O36" i="2"/>
  <c r="AN13" i="2"/>
  <c r="O212" i="2"/>
  <c r="BM23" i="2"/>
  <c r="BL16" i="2"/>
  <c r="AN83" i="2"/>
  <c r="AN23" i="2"/>
  <c r="AO23" i="2"/>
  <c r="AD35" i="2"/>
  <c r="BN14" i="2"/>
  <c r="BJ50" i="2"/>
  <c r="BL104" i="2"/>
  <c r="BN104" i="2" s="1"/>
  <c r="BM92" i="2"/>
  <c r="AT114" i="2"/>
  <c r="AU113" i="2"/>
  <c r="AN12" i="2"/>
  <c r="AO12" i="2"/>
  <c r="BG12" i="2"/>
  <c r="BG15" i="2" s="1"/>
  <c r="BF83" i="2"/>
  <c r="AJ108" i="2"/>
  <c r="BD11" i="2"/>
  <c r="BD15" i="2" s="1"/>
  <c r="AD210" i="2"/>
  <c r="BL17" i="2"/>
  <c r="BL48" i="2" s="1"/>
  <c r="AO90" i="2"/>
  <c r="BK120" i="2"/>
  <c r="BN44" i="2"/>
  <c r="O35" i="2"/>
  <c r="AO19" i="2"/>
  <c r="BL93" i="2"/>
  <c r="BL96" i="2"/>
  <c r="AO102" i="2"/>
  <c r="BM42" i="2"/>
  <c r="BN42" i="2" s="1"/>
  <c r="O280" i="2"/>
  <c r="AD281" i="2"/>
  <c r="BM17" i="2"/>
  <c r="BM48" i="2" s="1"/>
  <c r="BJ120" i="2"/>
  <c r="AU43" i="2"/>
  <c r="AT44" i="2"/>
  <c r="AN32" i="2"/>
  <c r="AO32" i="2"/>
  <c r="AD491" i="2"/>
  <c r="BM99" i="2"/>
  <c r="BN99" i="2" s="1"/>
  <c r="BC81" i="2"/>
  <c r="O211" i="2"/>
  <c r="AI105" i="2"/>
  <c r="BL83" i="2"/>
  <c r="AN33" i="2"/>
  <c r="AD386" i="2"/>
  <c r="BL29" i="2"/>
  <c r="BN29" i="2" s="1"/>
  <c r="BM21" i="2"/>
  <c r="AH38" i="2"/>
  <c r="BM14" i="2"/>
  <c r="BM112" i="2"/>
  <c r="BN38" i="2"/>
  <c r="BM97" i="2"/>
  <c r="BN97" i="2" s="1"/>
  <c r="BC12" i="2"/>
  <c r="BM88" i="2"/>
  <c r="BN88" i="2" s="1"/>
  <c r="AK17" i="2"/>
  <c r="BM103" i="2"/>
  <c r="O210" i="2"/>
  <c r="AO91" i="2"/>
  <c r="BL84" i="2"/>
  <c r="AO97" i="2"/>
  <c r="AD492" i="1"/>
  <c r="AD490" i="1"/>
  <c r="BL111" i="1"/>
  <c r="BL113" i="1"/>
  <c r="BL41" i="1"/>
  <c r="BL42" i="1"/>
  <c r="BL43" i="1"/>
  <c r="BL112" i="1"/>
  <c r="BG13" i="1"/>
  <c r="BG83" i="1"/>
  <c r="BL114" i="1"/>
  <c r="BL44" i="1"/>
  <c r="BL106" i="1"/>
  <c r="BL36" i="1"/>
  <c r="AD386" i="1"/>
  <c r="O422" i="1"/>
  <c r="BL107" i="1"/>
  <c r="BL108" i="1"/>
  <c r="BL37" i="1"/>
  <c r="BL38" i="1"/>
  <c r="BM38" i="1"/>
  <c r="BF83" i="1"/>
  <c r="BL109" i="1"/>
  <c r="AD388" i="1"/>
  <c r="BL39" i="1"/>
  <c r="BL31" i="1"/>
  <c r="BL33" i="1"/>
  <c r="BL32" i="1"/>
  <c r="BL102" i="1"/>
  <c r="BL103" i="1"/>
  <c r="AD353" i="1"/>
  <c r="BL34" i="1"/>
  <c r="BL104" i="1"/>
  <c r="AD281" i="1"/>
  <c r="BM27" i="1"/>
  <c r="BL96" i="1"/>
  <c r="BM26" i="1"/>
  <c r="BL26" i="1"/>
  <c r="BL97" i="1"/>
  <c r="BL98" i="1"/>
  <c r="BL99" i="1"/>
  <c r="BL27" i="1"/>
  <c r="BN27" i="1" s="1"/>
  <c r="BL28" i="1"/>
  <c r="BD13" i="1"/>
  <c r="BM29" i="1"/>
  <c r="BD83" i="1"/>
  <c r="BL29" i="1"/>
  <c r="AD210" i="1"/>
  <c r="AD211" i="1"/>
  <c r="BL91" i="1"/>
  <c r="BL92" i="1"/>
  <c r="BL21" i="1"/>
  <c r="BL23" i="1"/>
  <c r="BL93" i="1"/>
  <c r="BC80" i="1"/>
  <c r="BL94" i="1"/>
  <c r="BL22" i="1"/>
  <c r="AD213" i="1"/>
  <c r="BC13" i="1"/>
  <c r="BC12" i="1"/>
  <c r="BL24" i="1"/>
  <c r="BM24" i="1"/>
  <c r="BL86" i="1"/>
  <c r="BK117" i="1"/>
  <c r="BL16" i="1"/>
  <c r="BL18" i="1"/>
  <c r="BK118" i="1"/>
  <c r="BK119" i="1"/>
  <c r="BL17" i="1"/>
  <c r="BK47" i="1"/>
  <c r="BL87" i="1"/>
  <c r="BL88" i="1"/>
  <c r="BK48" i="1"/>
  <c r="BK49" i="1"/>
  <c r="BB81" i="1"/>
  <c r="BL89" i="1"/>
  <c r="BK120" i="1"/>
  <c r="BB12" i="1"/>
  <c r="BL19" i="1"/>
  <c r="BK50" i="1"/>
  <c r="BL11" i="1"/>
  <c r="BL81" i="1"/>
  <c r="BL82" i="1"/>
  <c r="BL13" i="1"/>
  <c r="BM11" i="1"/>
  <c r="BL12" i="1"/>
  <c r="BL83" i="1"/>
  <c r="BM84" i="1"/>
  <c r="BM14" i="1"/>
  <c r="BL14" i="1"/>
  <c r="BL84" i="1"/>
  <c r="BM13" i="1"/>
  <c r="BN13" i="1" s="1"/>
  <c r="BA81" i="1"/>
  <c r="BC81" i="1"/>
  <c r="BD12" i="1"/>
  <c r="BE12" i="1"/>
  <c r="BE81" i="1"/>
  <c r="BF81" i="1"/>
  <c r="BM43" i="1"/>
  <c r="BM31" i="1"/>
  <c r="BJ41" i="1"/>
  <c r="BJ47" i="1" s="1"/>
  <c r="BJ91" i="1"/>
  <c r="BJ117" i="1" s="1"/>
  <c r="BJ98" i="1"/>
  <c r="BJ119" i="1" s="1"/>
  <c r="AS8" i="1"/>
  <c r="AS9" i="1" s="1"/>
  <c r="BA12" i="1"/>
  <c r="BB13" i="1"/>
  <c r="BM22" i="1"/>
  <c r="BD81" i="1"/>
  <c r="BE83" i="1"/>
  <c r="BG12" i="1"/>
  <c r="BG81" i="1"/>
  <c r="BM113" i="1"/>
  <c r="BG80" i="1"/>
  <c r="BM41" i="1"/>
  <c r="BM42" i="1"/>
  <c r="BM44" i="1"/>
  <c r="BG10" i="1"/>
  <c r="BM106" i="1"/>
  <c r="BM108" i="1"/>
  <c r="BN108" i="1" s="1"/>
  <c r="BM109" i="1"/>
  <c r="BF80" i="1"/>
  <c r="BM36" i="1"/>
  <c r="BM37" i="1"/>
  <c r="BM39" i="1"/>
  <c r="BF13" i="1"/>
  <c r="BM101" i="1"/>
  <c r="BN101" i="1" s="1"/>
  <c r="BM103" i="1"/>
  <c r="BM104" i="1"/>
  <c r="BE80" i="1"/>
  <c r="BM33" i="1"/>
  <c r="BE11" i="1"/>
  <c r="BM32" i="1"/>
  <c r="BM34" i="1"/>
  <c r="BE13" i="1"/>
  <c r="BM96" i="1"/>
  <c r="BM98" i="1"/>
  <c r="BD80" i="1"/>
  <c r="BD82" i="1"/>
  <c r="AJ38" i="1"/>
  <c r="O248" i="1"/>
  <c r="BM28" i="1"/>
  <c r="BM91" i="1"/>
  <c r="BM93" i="1"/>
  <c r="BC82" i="1"/>
  <c r="BM21" i="1"/>
  <c r="BM23" i="1"/>
  <c r="BC10" i="1"/>
  <c r="BC11" i="1"/>
  <c r="AD38" i="1"/>
  <c r="BA82" i="1"/>
  <c r="BM89" i="1"/>
  <c r="BB80" i="1"/>
  <c r="BB82" i="1"/>
  <c r="BB10" i="1"/>
  <c r="BB11" i="1"/>
  <c r="BA80" i="1"/>
  <c r="BA83" i="1"/>
  <c r="BA11" i="1"/>
  <c r="BA10" i="1"/>
  <c r="O493" i="1"/>
  <c r="AM80" i="1"/>
  <c r="AR114" i="1"/>
  <c r="AS113" i="1"/>
  <c r="O353" i="1"/>
  <c r="AK80" i="1"/>
  <c r="O352" i="1"/>
  <c r="AK86" i="1"/>
  <c r="AK106" i="1" s="1"/>
  <c r="O492" i="1"/>
  <c r="AM86" i="1"/>
  <c r="AM106" i="1" s="1"/>
  <c r="BJ48" i="1"/>
  <c r="AL86" i="1"/>
  <c r="O140" i="1"/>
  <c r="AH87" i="1"/>
  <c r="AH108" i="1" s="1"/>
  <c r="BD10" i="1"/>
  <c r="BE10" i="1"/>
  <c r="BF10" i="1"/>
  <c r="O423" i="1"/>
  <c r="AL80" i="1"/>
  <c r="AJ35" i="1"/>
  <c r="BD11" i="1"/>
  <c r="BE82" i="1"/>
  <c r="BF11" i="1"/>
  <c r="BF82" i="1"/>
  <c r="BG11" i="1"/>
  <c r="BG82" i="1"/>
  <c r="BM82" i="1"/>
  <c r="O210" i="1"/>
  <c r="AM105" i="1"/>
  <c r="BM19" i="1"/>
  <c r="BM94" i="1"/>
  <c r="BC83" i="1"/>
  <c r="O318" i="1"/>
  <c r="O317" i="1"/>
  <c r="BM114" i="1"/>
  <c r="BM12" i="1"/>
  <c r="BA13" i="1"/>
  <c r="AD73" i="1"/>
  <c r="AD70" i="1"/>
  <c r="BJ120" i="1"/>
  <c r="AR79" i="1"/>
  <c r="AI108" i="1"/>
  <c r="BM16" i="1"/>
  <c r="BM17" i="1"/>
  <c r="BM18" i="1"/>
  <c r="BM86" i="1"/>
  <c r="BN86" i="1" s="1"/>
  <c r="BM87" i="1"/>
  <c r="BM92" i="1"/>
  <c r="O246" i="1"/>
  <c r="BB9" i="1"/>
  <c r="BC8" i="1"/>
  <c r="BC9" i="1" s="1"/>
  <c r="BA9" i="1"/>
  <c r="AH38" i="1"/>
  <c r="AH37" i="1"/>
  <c r="AL37" i="1"/>
  <c r="AI35" i="1"/>
  <c r="AM35" i="1"/>
  <c r="O70" i="1"/>
  <c r="O143" i="1"/>
  <c r="O141" i="1"/>
  <c r="BM88" i="1"/>
  <c r="O142" i="1"/>
  <c r="BB83" i="1"/>
  <c r="O178" i="1"/>
  <c r="O177" i="1"/>
  <c r="O213" i="1"/>
  <c r="AD212" i="1"/>
  <c r="O247" i="1"/>
  <c r="O283" i="1"/>
  <c r="O282" i="1"/>
  <c r="BM97" i="1"/>
  <c r="O316" i="1"/>
  <c r="AD387" i="1"/>
  <c r="AD280" i="1"/>
  <c r="BM111" i="1"/>
  <c r="AJ105" i="1"/>
  <c r="AK38" i="1"/>
  <c r="AJ37" i="1"/>
  <c r="AD35" i="1"/>
  <c r="AK35" i="1"/>
  <c r="AS43" i="1"/>
  <c r="AT43" i="1" s="1"/>
  <c r="BM81" i="1"/>
  <c r="O108" i="1"/>
  <c r="O106" i="1"/>
  <c r="AK105" i="1"/>
  <c r="O176" i="1"/>
  <c r="BM99" i="1"/>
  <c r="AD493" i="1"/>
  <c r="AD491" i="1"/>
  <c r="O35" i="1"/>
  <c r="AL38" i="1"/>
  <c r="BJ49" i="1"/>
  <c r="O73" i="1"/>
  <c r="O72" i="1"/>
  <c r="AK107" i="1"/>
  <c r="AL105" i="1"/>
  <c r="AI107" i="1"/>
  <c r="BM102" i="1"/>
  <c r="O388" i="1"/>
  <c r="O387" i="1"/>
  <c r="BM107" i="1"/>
  <c r="O458" i="1"/>
  <c r="O457" i="1"/>
  <c r="BM112" i="1"/>
  <c r="AD458" i="1"/>
  <c r="AD456" i="1"/>
  <c r="AD457" i="1"/>
  <c r="AD455" i="1"/>
  <c r="AD420" i="1"/>
  <c r="AD423" i="1"/>
  <c r="AD422" i="1"/>
  <c r="AD421" i="1"/>
  <c r="AD385" i="1"/>
  <c r="AD351" i="1"/>
  <c r="AD352" i="1"/>
  <c r="AD350" i="1"/>
  <c r="AD315" i="1"/>
  <c r="AD317" i="1"/>
  <c r="AD318" i="1"/>
  <c r="AD316" i="1"/>
  <c r="AD283" i="1"/>
  <c r="AD282" i="1"/>
  <c r="AD245" i="1"/>
  <c r="AD247" i="1"/>
  <c r="AD248" i="1"/>
  <c r="AD246" i="1"/>
  <c r="AD178" i="1"/>
  <c r="AD176" i="1"/>
  <c r="AD177" i="1"/>
  <c r="AD175" i="1"/>
  <c r="AD143" i="1"/>
  <c r="AD142" i="1"/>
  <c r="AD105" i="1"/>
  <c r="AD36" i="1"/>
  <c r="BJ50" i="1"/>
  <c r="O38" i="1"/>
  <c r="AI38" i="1"/>
  <c r="AM38" i="1"/>
  <c r="AG17" i="1"/>
  <c r="AG36" i="1" s="1"/>
  <c r="AL36" i="1"/>
  <c r="AD72" i="1"/>
  <c r="AK37" i="1"/>
  <c r="AK36" i="1"/>
  <c r="AH35" i="1"/>
  <c r="AL35" i="1"/>
  <c r="BJ118" i="1"/>
  <c r="BM83" i="1"/>
  <c r="BA79" i="1"/>
  <c r="BB78" i="1"/>
  <c r="AI106" i="1"/>
  <c r="AH36" i="1"/>
  <c r="AD37" i="1"/>
  <c r="AH8" i="1"/>
  <c r="AT8" i="1"/>
  <c r="BD8" i="1"/>
  <c r="O37" i="1"/>
  <c r="O36" i="1"/>
  <c r="AI37" i="1"/>
  <c r="AI36" i="1"/>
  <c r="AM37" i="1"/>
  <c r="AM36" i="1"/>
  <c r="AJ36" i="1"/>
  <c r="AG107" i="1"/>
  <c r="AG106" i="1"/>
  <c r="AD71" i="1"/>
  <c r="AG80" i="1"/>
  <c r="AH106" i="1"/>
  <c r="AL106" i="1"/>
  <c r="O105" i="1"/>
  <c r="AI105" i="1"/>
  <c r="O107" i="1"/>
  <c r="AD140" i="1"/>
  <c r="AD141" i="1"/>
  <c r="O212" i="1"/>
  <c r="O280" i="1"/>
  <c r="O350" i="1"/>
  <c r="O351" i="1"/>
  <c r="O385" i="1"/>
  <c r="O386" i="1"/>
  <c r="O420" i="1"/>
  <c r="O421" i="1"/>
  <c r="O455" i="1"/>
  <c r="O456" i="1"/>
  <c r="O490" i="1"/>
  <c r="O491" i="1"/>
  <c r="AH78" i="1"/>
  <c r="AT78" i="1"/>
  <c r="AT113" i="1"/>
  <c r="AS114" i="1"/>
  <c r="O245" i="1"/>
  <c r="O281" i="1"/>
  <c r="AD107" i="1"/>
  <c r="AD106" i="1"/>
  <c r="AJ107" i="1"/>
  <c r="AJ106" i="1"/>
  <c r="AG105" i="1"/>
  <c r="O71" i="1"/>
  <c r="AD108" i="1"/>
  <c r="AJ108" i="1"/>
  <c r="O175" i="1"/>
  <c r="O211" i="1"/>
  <c r="O315" i="1"/>
  <c r="AJ36" i="2" l="1"/>
  <c r="AJ37" i="2"/>
  <c r="AV79" i="2"/>
  <c r="AW78" i="2"/>
  <c r="BC85" i="2"/>
  <c r="BN48" i="2"/>
  <c r="BN96" i="2"/>
  <c r="AM38" i="2"/>
  <c r="AN16" i="2"/>
  <c r="AN38" i="2" s="1"/>
  <c r="BN117" i="2"/>
  <c r="BM119" i="2"/>
  <c r="BN119" i="2" s="1"/>
  <c r="BC15" i="2"/>
  <c r="BG85" i="2"/>
  <c r="AO87" i="2"/>
  <c r="AO105" i="2" s="1"/>
  <c r="AN87" i="2"/>
  <c r="AN105" i="2" s="1"/>
  <c r="AG105" i="2"/>
  <c r="AK107" i="2"/>
  <c r="AK106" i="2"/>
  <c r="BM50" i="2"/>
  <c r="BN50" i="2" s="1"/>
  <c r="BM49" i="2"/>
  <c r="BN49" i="2" s="1"/>
  <c r="AL106" i="2"/>
  <c r="AL107" i="2"/>
  <c r="AL38" i="2"/>
  <c r="BL118" i="2"/>
  <c r="BN118" i="2" s="1"/>
  <c r="AK108" i="2"/>
  <c r="AM107" i="2"/>
  <c r="AM106" i="2"/>
  <c r="AI79" i="2"/>
  <c r="AJ78" i="2"/>
  <c r="AI8" i="2"/>
  <c r="AH9" i="2"/>
  <c r="AN17" i="2"/>
  <c r="AN35" i="2" s="1"/>
  <c r="AO17" i="2"/>
  <c r="AK35" i="2"/>
  <c r="BL119" i="2"/>
  <c r="BN17" i="2"/>
  <c r="AK36" i="2"/>
  <c r="AK37" i="2"/>
  <c r="AK38" i="2"/>
  <c r="BM47" i="2"/>
  <c r="BF79" i="2"/>
  <c r="BG78" i="2"/>
  <c r="BG79" i="2" s="1"/>
  <c r="BM120" i="2"/>
  <c r="BN11" i="2"/>
  <c r="BL120" i="2"/>
  <c r="BN84" i="2"/>
  <c r="AV113" i="2"/>
  <c r="AU114" i="2"/>
  <c r="AM37" i="2"/>
  <c r="AM36" i="2"/>
  <c r="BE8" i="2"/>
  <c r="BD9" i="2"/>
  <c r="BL47" i="2"/>
  <c r="BN47" i="2" s="1"/>
  <c r="AO27" i="2"/>
  <c r="AN27" i="2"/>
  <c r="AU44" i="2"/>
  <c r="AV43" i="2"/>
  <c r="AN80" i="2"/>
  <c r="AG108" i="2"/>
  <c r="AO80" i="2"/>
  <c r="AI37" i="2"/>
  <c r="AI36" i="2"/>
  <c r="AO16" i="2"/>
  <c r="BN83" i="2"/>
  <c r="BN112" i="2"/>
  <c r="BN120" i="2"/>
  <c r="AO86" i="2"/>
  <c r="AG107" i="2"/>
  <c r="AG106" i="2"/>
  <c r="AN86" i="2"/>
  <c r="AO10" i="2"/>
  <c r="BN41" i="1"/>
  <c r="BN113" i="1"/>
  <c r="BN42" i="1"/>
  <c r="BN43" i="1"/>
  <c r="BN112" i="1"/>
  <c r="BN44" i="1"/>
  <c r="BG15" i="1"/>
  <c r="BN106" i="1"/>
  <c r="BN36" i="1"/>
  <c r="BN107" i="1"/>
  <c r="BN38" i="1"/>
  <c r="BN109" i="1"/>
  <c r="AL108" i="1"/>
  <c r="BN39" i="1"/>
  <c r="BF85" i="1"/>
  <c r="BF15" i="1"/>
  <c r="BN33" i="1"/>
  <c r="BN102" i="1"/>
  <c r="BN31" i="1"/>
  <c r="BN103" i="1"/>
  <c r="BN34" i="1"/>
  <c r="BN104" i="1"/>
  <c r="BE85" i="1"/>
  <c r="BN26" i="1"/>
  <c r="BN29" i="1"/>
  <c r="BN28" i="1"/>
  <c r="BD85" i="1"/>
  <c r="BD15" i="1"/>
  <c r="BN92" i="1"/>
  <c r="BN21" i="1"/>
  <c r="BN23" i="1"/>
  <c r="BN91" i="1"/>
  <c r="BN24" i="1"/>
  <c r="BN22" i="1"/>
  <c r="BC85" i="1"/>
  <c r="BC15" i="1"/>
  <c r="BN16" i="1"/>
  <c r="AO105" i="1"/>
  <c r="BN88" i="1"/>
  <c r="BN19" i="1"/>
  <c r="BN11" i="1"/>
  <c r="BM47" i="1"/>
  <c r="BM49" i="1"/>
  <c r="AG38" i="1"/>
  <c r="BA15" i="1"/>
  <c r="BN93" i="1"/>
  <c r="BN87" i="1"/>
  <c r="BL49" i="1"/>
  <c r="AK108" i="1"/>
  <c r="BN37" i="1"/>
  <c r="BN114" i="1"/>
  <c r="BN96" i="1"/>
  <c r="BG85" i="1"/>
  <c r="BL50" i="1"/>
  <c r="BM117" i="1"/>
  <c r="BN111" i="1"/>
  <c r="BB85" i="1"/>
  <c r="BE15" i="1"/>
  <c r="AM107" i="1"/>
  <c r="AN107" i="1"/>
  <c r="BM48" i="1"/>
  <c r="BM50" i="1"/>
  <c r="BN32" i="1"/>
  <c r="BN99" i="1"/>
  <c r="BN94" i="1"/>
  <c r="BN89" i="1"/>
  <c r="BM120" i="1"/>
  <c r="BN18" i="1"/>
  <c r="BB15" i="1"/>
  <c r="BA85" i="1"/>
  <c r="BN17" i="1"/>
  <c r="AH107" i="1"/>
  <c r="BL120" i="1"/>
  <c r="AH105" i="1"/>
  <c r="BM119" i="1"/>
  <c r="BL48" i="1"/>
  <c r="BN81" i="1"/>
  <c r="AS44" i="1"/>
  <c r="BM118" i="1"/>
  <c r="BL119" i="1"/>
  <c r="AL107" i="1"/>
  <c r="BN12" i="1"/>
  <c r="BL118" i="1"/>
  <c r="BL47" i="1"/>
  <c r="BN14" i="1"/>
  <c r="AM108" i="1"/>
  <c r="BN84" i="1"/>
  <c r="BN97" i="1"/>
  <c r="BN83" i="1"/>
  <c r="BN82" i="1"/>
  <c r="AH79" i="1"/>
  <c r="AI78" i="1"/>
  <c r="AH9" i="1"/>
  <c r="AI8" i="1"/>
  <c r="BN98" i="1"/>
  <c r="AU43" i="1"/>
  <c r="AT44" i="1"/>
  <c r="BL117" i="1"/>
  <c r="AG35" i="1"/>
  <c r="AN35" i="1"/>
  <c r="AO35" i="1"/>
  <c r="AG37" i="1"/>
  <c r="BD9" i="1"/>
  <c r="BE8" i="1"/>
  <c r="AT114" i="1"/>
  <c r="AU113" i="1"/>
  <c r="AN105" i="1"/>
  <c r="AT79" i="1"/>
  <c r="AU78" i="1"/>
  <c r="AG108" i="1"/>
  <c r="AT9" i="1"/>
  <c r="AU8" i="1"/>
  <c r="BB79" i="1"/>
  <c r="BC78" i="1"/>
  <c r="AO36" i="2" l="1"/>
  <c r="AO37" i="2"/>
  <c r="BF8" i="2"/>
  <c r="BE9" i="2"/>
  <c r="AK78" i="2"/>
  <c r="AJ79" i="2"/>
  <c r="AO108" i="2"/>
  <c r="AO38" i="2"/>
  <c r="AV114" i="2"/>
  <c r="AW113" i="2"/>
  <c r="AX78" i="2"/>
  <c r="AX79" i="2" s="1"/>
  <c r="AW79" i="2"/>
  <c r="AJ8" i="2"/>
  <c r="AI9" i="2"/>
  <c r="AN36" i="2"/>
  <c r="AN37" i="2"/>
  <c r="AN107" i="2"/>
  <c r="AN106" i="2"/>
  <c r="AN108" i="2"/>
  <c r="AW43" i="2"/>
  <c r="AV44" i="2"/>
  <c r="AO107" i="2"/>
  <c r="AO106" i="2"/>
  <c r="AO35" i="2"/>
  <c r="AO106" i="1"/>
  <c r="AO108" i="1"/>
  <c r="BN47" i="1"/>
  <c r="BN118" i="1"/>
  <c r="BN49" i="1"/>
  <c r="AO107" i="1"/>
  <c r="AN106" i="1"/>
  <c r="AN108" i="1"/>
  <c r="BN48" i="1"/>
  <c r="BN50" i="1"/>
  <c r="BN117" i="1"/>
  <c r="BN120" i="1"/>
  <c r="BN119" i="1"/>
  <c r="AO36" i="1"/>
  <c r="AO38" i="1"/>
  <c r="AO37" i="1"/>
  <c r="AN37" i="1"/>
  <c r="AN38" i="1"/>
  <c r="AU114" i="1"/>
  <c r="AV113" i="1"/>
  <c r="BE9" i="1"/>
  <c r="BF8" i="1"/>
  <c r="AU9" i="1"/>
  <c r="AV8" i="1"/>
  <c r="AU79" i="1"/>
  <c r="AV78" i="1"/>
  <c r="BC79" i="1"/>
  <c r="BD78" i="1"/>
  <c r="AN36" i="1"/>
  <c r="AU44" i="1"/>
  <c r="AV43" i="1"/>
  <c r="AI9" i="1"/>
  <c r="AJ8" i="1"/>
  <c r="AI79" i="1"/>
  <c r="AJ78" i="1"/>
  <c r="AW114" i="2" l="1"/>
  <c r="AX113" i="2"/>
  <c r="AX114" i="2" s="1"/>
  <c r="AX43" i="2"/>
  <c r="AX44" i="2" s="1"/>
  <c r="AW44" i="2"/>
  <c r="AL78" i="2"/>
  <c r="AK79" i="2"/>
  <c r="BF9" i="2"/>
  <c r="BG8" i="2"/>
  <c r="BG9" i="2" s="1"/>
  <c r="AK8" i="2"/>
  <c r="AJ9" i="2"/>
  <c r="AV44" i="1"/>
  <c r="AW43" i="1"/>
  <c r="AV79" i="1"/>
  <c r="AW78" i="1"/>
  <c r="BF9" i="1"/>
  <c r="BG8" i="1"/>
  <c r="BG9" i="1" s="1"/>
  <c r="AJ9" i="1"/>
  <c r="AK8" i="1"/>
  <c r="BD79" i="1"/>
  <c r="BE78" i="1"/>
  <c r="AV9" i="1"/>
  <c r="AW8" i="1"/>
  <c r="AW113" i="1"/>
  <c r="AV114" i="1"/>
  <c r="AJ79" i="1"/>
  <c r="AK78" i="1"/>
  <c r="AK9" i="2" l="1"/>
  <c r="AL8" i="2"/>
  <c r="AL79" i="2"/>
  <c r="AM78" i="2"/>
  <c r="AM79" i="2" s="1"/>
  <c r="AX113" i="1"/>
  <c r="AX114" i="1" s="1"/>
  <c r="AW114" i="1"/>
  <c r="AK79" i="1"/>
  <c r="AL78" i="1"/>
  <c r="AW9" i="1"/>
  <c r="AX8" i="1"/>
  <c r="AX9" i="1" s="1"/>
  <c r="AK9" i="1"/>
  <c r="AL8" i="1"/>
  <c r="AW79" i="1"/>
  <c r="AX78" i="1"/>
  <c r="AX79" i="1" s="1"/>
  <c r="BE79" i="1"/>
  <c r="BF78" i="1"/>
  <c r="AX43" i="1"/>
  <c r="AX44" i="1" s="1"/>
  <c r="AW44" i="1"/>
  <c r="AM8" i="2" l="1"/>
  <c r="AM9" i="2" s="1"/>
  <c r="AL9" i="2"/>
  <c r="BF79" i="1"/>
  <c r="BG78" i="1"/>
  <c r="BG79" i="1" s="1"/>
  <c r="AL9" i="1"/>
  <c r="AM8" i="1"/>
  <c r="AM9" i="1" s="1"/>
  <c r="AL79" i="1"/>
  <c r="AM78" i="1"/>
  <c r="AM79" i="1" s="1"/>
</calcChain>
</file>

<file path=xl/sharedStrings.xml><?xml version="1.0" encoding="utf-8"?>
<sst xmlns="http://schemas.openxmlformats.org/spreadsheetml/2006/main" count="1241" uniqueCount="59">
  <si>
    <t>Channel 1 -</t>
  </si>
  <si>
    <t>Vehicle Flow</t>
  </si>
  <si>
    <t>Week 1</t>
  </si>
  <si>
    <t>Average Speed</t>
  </si>
  <si>
    <t>Speed Summary</t>
  </si>
  <si>
    <t>Vehicle Class</t>
  </si>
  <si>
    <t>Vehicle Classes</t>
  </si>
  <si>
    <t>Vehicle Speeds (MPH)</t>
  </si>
  <si>
    <t>Classes</t>
  </si>
  <si>
    <t xml:space="preserve">Car / LGV / </t>
  </si>
  <si>
    <t>OGV1 / Bus</t>
  </si>
  <si>
    <t>OGV2</t>
  </si>
  <si>
    <t>TOTAL</t>
  </si>
  <si>
    <t>Hr Ending</t>
  </si>
  <si>
    <t>0-10</t>
  </si>
  <si>
    <t>Speed (MPH)</t>
  </si>
  <si>
    <t>Day / Time</t>
  </si>
  <si>
    <t>Caravan - 1</t>
  </si>
  <si>
    <t>- 4,8,9,10,11,13</t>
  </si>
  <si>
    <t>- 1-13</t>
  </si>
  <si>
    <t>-</t>
  </si>
  <si>
    <t>7-19</t>
  </si>
  <si>
    <t>6-22</t>
  </si>
  <si>
    <t>6-24</t>
  </si>
  <si>
    <t>0-24</t>
  </si>
  <si>
    <t>10-12</t>
  </si>
  <si>
    <t>14-16</t>
  </si>
  <si>
    <t>Average</t>
  </si>
  <si>
    <t>Channel 2 -</t>
  </si>
  <si>
    <t>85th Percentile</t>
  </si>
  <si>
    <t>Produced by Road Data Services Ltd.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</si>
  <si>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</si>
  <si>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</si>
  <si>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</si>
  <si>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</si>
  <si>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</si>
  <si>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</si>
  <si>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</si>
  <si>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</si>
  <si>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0-30</t>
  </si>
  <si>
    <t>30-40</t>
  </si>
  <si>
    <t>40-50</t>
  </si>
  <si>
    <t>50+</t>
  </si>
  <si>
    <t>Weekday</t>
  </si>
  <si>
    <t>Weekday Inter-Peak</t>
  </si>
  <si>
    <t>Average (ALL)</t>
  </si>
  <si>
    <t>85th %ile (ALL)</t>
  </si>
  <si>
    <t>MGV</t>
  </si>
  <si>
    <t>- 2</t>
  </si>
  <si>
    <t>- 3,5,6,7,12</t>
  </si>
  <si>
    <t>Mean (ALL)</t>
  </si>
  <si>
    <t xml:space="preserve">Westbound </t>
  </si>
  <si>
    <t>Eastbound</t>
  </si>
  <si>
    <t>13/09/2024</t>
  </si>
  <si>
    <t>50-55</t>
  </si>
  <si>
    <t>55-60</t>
  </si>
  <si>
    <t>60+</t>
  </si>
  <si>
    <t>Melksham Grid Substation A, Westland Lane (Western Site)</t>
  </si>
  <si>
    <t>Melksham Grid Substation B, Westland Lane (Eastern 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</si>
</sst>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6"/>
      <name val="Arial"/>
      <family val="2"/>
    </font>
    <font>
      <sz val="10"/>
      <color indexed="61"/>
      <name val="Arial"/>
      <family val="2"/>
    </font>
    <font>
      <sz val="10"/>
      <color indexed="14"/>
      <name val="Arial"/>
      <family val="2"/>
    </font>
    <font>
      <sz val="10"/>
      <color indexed="18"/>
      <name val="Arial"/>
      <family val="2"/>
    </font>
    <font>
      <sz val="10"/>
      <color indexed="12"/>
      <name val="Arial"/>
      <family val="2"/>
    </font>
    <font>
      <sz val="10"/>
      <color rgb="FF008080"/>
      <name val="Arial"/>
      <family val="2"/>
    </font>
    <font>
      <b/>
      <sz val="12"/>
      <color rgb="FF008080"/>
      <name val="Arial"/>
      <family val="2"/>
    </font>
    <font>
      <b/>
      <sz val="18"/>
      <color rgb="FF008080"/>
      <name val="Arial"/>
      <family val="2"/>
    </font>
    <font>
      <b/>
      <sz val="10"/>
      <color rgb="FF00808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lightUp">
        <bgColor indexed="44"/>
      </patternFill>
    </fill>
    <fill>
      <patternFill patternType="lightUp">
        <bgColor indexed="47"/>
      </patternFill>
    </fill>
    <fill>
      <patternFill patternType="lightUp">
        <bgColor indexed="43"/>
      </patternFill>
    </fill>
    <fill>
      <patternFill patternType="lightUp"/>
    </fill>
    <fill>
      <patternFill patternType="solid">
        <fgColor indexed="4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>
        <bgColor theme="7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Protection="1">
      <protection locked="0"/>
    </xf>
    <xf numFmtId="0" fontId="2" fillId="0" borderId="0" xfId="0" applyFont="1"/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8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7" xfId="0" applyFill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" fontId="0" fillId="10" borderId="8" xfId="0" applyNumberForma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9" fillId="3" borderId="1" xfId="0" applyNumberFormat="1" applyFont="1" applyFill="1" applyBorder="1" applyAlignment="1">
      <alignment horizontal="center"/>
    </xf>
    <xf numFmtId="1" fontId="9" fillId="4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49" fontId="6" fillId="5" borderId="1" xfId="0" applyNumberFormat="1" applyFont="1" applyFill="1" applyBorder="1" applyAlignment="1">
      <alignment horizontal="center"/>
    </xf>
    <xf numFmtId="1" fontId="6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" fontId="7" fillId="5" borderId="1" xfId="0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49" fontId="9" fillId="5" borderId="1" xfId="0" applyNumberFormat="1" applyFont="1" applyFill="1" applyBorder="1" applyAlignment="1">
      <alignment horizontal="center"/>
    </xf>
    <xf numFmtId="164" fontId="9" fillId="5" borderId="1" xfId="0" applyNumberFormat="1" applyFont="1" applyFill="1" applyBorder="1" applyAlignment="1">
      <alignment horizontal="center"/>
    </xf>
    <xf numFmtId="1" fontId="9" fillId="5" borderId="1" xfId="0" applyNumberFormat="1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4" fontId="5" fillId="4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 applyProtection="1">
      <protection locked="0"/>
    </xf>
    <xf numFmtId="0" fontId="13" fillId="0" borderId="0" xfId="0" applyFont="1"/>
    <xf numFmtId="0" fontId="14" fillId="0" borderId="0" xfId="0" applyFont="1" applyAlignment="1">
      <alignment horizontal="right"/>
    </xf>
    <xf numFmtId="164" fontId="15" fillId="0" borderId="8" xfId="0" applyNumberFormat="1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49" fontId="2" fillId="11" borderId="7" xfId="0" applyNumberFormat="1" applyFont="1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1" fontId="9" fillId="11" borderId="1" xfId="0" applyNumberFormat="1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" fontId="6" fillId="11" borderId="1" xfId="0" applyNumberFormat="1" applyFont="1" applyFill="1" applyBorder="1" applyAlignment="1">
      <alignment horizontal="center"/>
    </xf>
    <xf numFmtId="1" fontId="7" fillId="11" borderId="1" xfId="0" applyNumberFormat="1" applyFont="1" applyFill="1" applyBorder="1" applyAlignment="1">
      <alignment horizontal="center"/>
    </xf>
    <xf numFmtId="1" fontId="8" fillId="11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66CCFF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Vehicle Flow (Channel 1)</a:t>
            </a:r>
          </a:p>
        </c:rich>
      </c:tx>
      <c:layout>
        <c:manualLayout>
          <c:xMode val="edge"/>
          <c:yMode val="edge"/>
          <c:x val="0.33290515420790912"/>
          <c:y val="2.84629206295449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8123436071203747E-2"/>
          <c:y val="0.12144212523719165"/>
          <c:w val="0.87018049472084791"/>
          <c:h val="0.70018975332068312"/>
        </c:manualLayout>
      </c:layout>
      <c:bar3DChart>
        <c:barDir val="col"/>
        <c:grouping val="standard"/>
        <c:varyColors val="0"/>
        <c:ser>
          <c:idx val="0"/>
          <c:order val="0"/>
          <c:tx>
            <c:v>7-19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A'!$AG$35:$AM$35</c:f>
              <c:numCache>
                <c:formatCode>0</c:formatCode>
                <c:ptCount val="7"/>
                <c:pt idx="0">
                  <c:v>692</c:v>
                </c:pt>
                <c:pt idx="1">
                  <c:v>461</c:v>
                </c:pt>
                <c:pt idx="2">
                  <c:v>397</c:v>
                </c:pt>
                <c:pt idx="3">
                  <c:v>628</c:v>
                </c:pt>
                <c:pt idx="4">
                  <c:v>655</c:v>
                </c:pt>
                <c:pt idx="5">
                  <c:v>693</c:v>
                </c:pt>
                <c:pt idx="6">
                  <c:v>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C-4370-998C-9504875A15C5}"/>
            </c:ext>
          </c:extLst>
        </c:ser>
        <c:ser>
          <c:idx val="1"/>
          <c:order val="1"/>
          <c:tx>
            <c:v>6-22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A'!$AG$36:$AM$36</c:f>
              <c:numCache>
                <c:formatCode>0</c:formatCode>
                <c:ptCount val="7"/>
                <c:pt idx="0">
                  <c:v>791</c:v>
                </c:pt>
                <c:pt idx="1">
                  <c:v>513</c:v>
                </c:pt>
                <c:pt idx="2">
                  <c:v>425</c:v>
                </c:pt>
                <c:pt idx="3">
                  <c:v>690</c:v>
                </c:pt>
                <c:pt idx="4">
                  <c:v>719</c:v>
                </c:pt>
                <c:pt idx="5">
                  <c:v>766</c:v>
                </c:pt>
                <c:pt idx="6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C-4370-998C-9504875A15C5}"/>
            </c:ext>
          </c:extLst>
        </c:ser>
        <c:ser>
          <c:idx val="2"/>
          <c:order val="2"/>
          <c:tx>
            <c:v>6-24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A'!$AG$37:$AM$37</c:f>
              <c:numCache>
                <c:formatCode>0</c:formatCode>
                <c:ptCount val="7"/>
                <c:pt idx="0">
                  <c:v>800</c:v>
                </c:pt>
                <c:pt idx="1">
                  <c:v>520</c:v>
                </c:pt>
                <c:pt idx="2">
                  <c:v>432</c:v>
                </c:pt>
                <c:pt idx="3">
                  <c:v>698</c:v>
                </c:pt>
                <c:pt idx="4">
                  <c:v>731</c:v>
                </c:pt>
                <c:pt idx="5">
                  <c:v>779</c:v>
                </c:pt>
                <c:pt idx="6">
                  <c:v>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C-4370-998C-9504875A15C5}"/>
            </c:ext>
          </c:extLst>
        </c:ser>
        <c:ser>
          <c:idx val="3"/>
          <c:order val="3"/>
          <c:tx>
            <c:v>0-24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A'!$AG$38:$AM$38</c:f>
              <c:numCache>
                <c:formatCode>0</c:formatCode>
                <c:ptCount val="7"/>
                <c:pt idx="0">
                  <c:v>807</c:v>
                </c:pt>
                <c:pt idx="1">
                  <c:v>524</c:v>
                </c:pt>
                <c:pt idx="2">
                  <c:v>437</c:v>
                </c:pt>
                <c:pt idx="3">
                  <c:v>711</c:v>
                </c:pt>
                <c:pt idx="4">
                  <c:v>737</c:v>
                </c:pt>
                <c:pt idx="5">
                  <c:v>784</c:v>
                </c:pt>
                <c:pt idx="6">
                  <c:v>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CC-4370-998C-9504875A1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71608"/>
        <c:axId val="1"/>
        <c:axId val="2"/>
      </c:bar3DChart>
      <c:dateAx>
        <c:axId val="388971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22065151239128528"/>
              <c:y val="0.84095861673204819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0.10184893698169011"/>
              <c:y val="0.3783471164831404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71608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889487143155947"/>
          <c:y val="0.92030367171845462"/>
          <c:w val="0.28920321977747637"/>
          <c:h val="5.12334076520004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2813337114024182"/>
          <c:y val="3.20856862589146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8000088541781953E-2"/>
          <c:y val="0.17112299465240641"/>
          <c:w val="0.86133445486257143"/>
          <c:h val="0.68716577540106949"/>
        </c:manualLayout>
      </c:layout>
      <c:pie3DChart>
        <c:varyColors val="1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82C-4D7D-A891-1C61ABFB33C9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59-4D3B-BD94-B69126BF3657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82C-4D7D-A891-1C61ABFB33C9}"/>
              </c:ext>
            </c:extLst>
          </c:dPt>
          <c:dPt>
            <c:idx val="3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925D-4273-B15A-3E9305940CD7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'Site A'!$BJ$50:$BM$50</c:f>
              <c:numCache>
                <c:formatCode>0</c:formatCode>
                <c:ptCount val="4"/>
                <c:pt idx="0">
                  <c:v>604.71428571428567</c:v>
                </c:pt>
                <c:pt idx="1">
                  <c:v>62.857142857142854</c:v>
                </c:pt>
                <c:pt idx="2">
                  <c:v>6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82C-4D7D-A891-1C61ABFB3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Speed Summary (MPH)</a:t>
            </a:r>
          </a:p>
        </c:rich>
      </c:tx>
      <c:layout>
        <c:manualLayout>
          <c:xMode val="edge"/>
          <c:yMode val="edge"/>
          <c:x val="0.3360219467247445"/>
          <c:y val="2.521007790692830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9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096790071601551"/>
          <c:y val="0.1302521676467345"/>
          <c:w val="0.85618391951224315"/>
          <c:h val="0.64600873469952991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'Site A'!$AZ$10</c:f>
              <c:strCache>
                <c:ptCount val="1"/>
                <c:pt idx="0">
                  <c:v>0-30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A'!$BA$10:$BG$10</c:f>
              <c:numCache>
                <c:formatCode>0</c:formatCode>
                <c:ptCount val="7"/>
                <c:pt idx="0">
                  <c:v>140</c:v>
                </c:pt>
                <c:pt idx="1">
                  <c:v>61</c:v>
                </c:pt>
                <c:pt idx="2">
                  <c:v>76</c:v>
                </c:pt>
                <c:pt idx="3">
                  <c:v>102</c:v>
                </c:pt>
                <c:pt idx="4">
                  <c:v>115</c:v>
                </c:pt>
                <c:pt idx="5">
                  <c:v>143</c:v>
                </c:pt>
                <c:pt idx="6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4-463F-A657-EBB547836BE0}"/>
            </c:ext>
          </c:extLst>
        </c:ser>
        <c:ser>
          <c:idx val="1"/>
          <c:order val="1"/>
          <c:tx>
            <c:strRef>
              <c:f>'Site A'!$AZ$11</c:f>
              <c:strCache>
                <c:ptCount val="1"/>
                <c:pt idx="0">
                  <c:v>30-40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A'!$BA$11:$BG$11</c:f>
              <c:numCache>
                <c:formatCode>0</c:formatCode>
                <c:ptCount val="7"/>
                <c:pt idx="0">
                  <c:v>475</c:v>
                </c:pt>
                <c:pt idx="1">
                  <c:v>327</c:v>
                </c:pt>
                <c:pt idx="2">
                  <c:v>263</c:v>
                </c:pt>
                <c:pt idx="3">
                  <c:v>403</c:v>
                </c:pt>
                <c:pt idx="4">
                  <c:v>443</c:v>
                </c:pt>
                <c:pt idx="5">
                  <c:v>457</c:v>
                </c:pt>
                <c:pt idx="6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B4-463F-A657-EBB547836BE0}"/>
            </c:ext>
          </c:extLst>
        </c:ser>
        <c:ser>
          <c:idx val="2"/>
          <c:order val="2"/>
          <c:tx>
            <c:strRef>
              <c:f>'Site A'!$AZ$12</c:f>
              <c:strCache>
                <c:ptCount val="1"/>
                <c:pt idx="0">
                  <c:v>40-50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A'!$BA$12:$BG$12</c:f>
              <c:numCache>
                <c:formatCode>0</c:formatCode>
                <c:ptCount val="7"/>
                <c:pt idx="0">
                  <c:v>174</c:v>
                </c:pt>
                <c:pt idx="1">
                  <c:v>121</c:v>
                </c:pt>
                <c:pt idx="2">
                  <c:v>85</c:v>
                </c:pt>
                <c:pt idx="3">
                  <c:v>184</c:v>
                </c:pt>
                <c:pt idx="4">
                  <c:v>165</c:v>
                </c:pt>
                <c:pt idx="5">
                  <c:v>163</c:v>
                </c:pt>
                <c:pt idx="6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B4-463F-A657-EBB547836BE0}"/>
            </c:ext>
          </c:extLst>
        </c:ser>
        <c:ser>
          <c:idx val="3"/>
          <c:order val="3"/>
          <c:tx>
            <c:strRef>
              <c:f>'Site A'!$AZ$13</c:f>
              <c:strCache>
                <c:ptCount val="1"/>
                <c:pt idx="0">
                  <c:v>50+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A'!$BA$13:$BG$13</c:f>
              <c:numCache>
                <c:formatCode>0</c:formatCode>
                <c:ptCount val="7"/>
                <c:pt idx="0">
                  <c:v>18</c:v>
                </c:pt>
                <c:pt idx="1">
                  <c:v>15</c:v>
                </c:pt>
                <c:pt idx="2">
                  <c:v>13</c:v>
                </c:pt>
                <c:pt idx="3">
                  <c:v>22</c:v>
                </c:pt>
                <c:pt idx="4">
                  <c:v>14</c:v>
                </c:pt>
                <c:pt idx="5">
                  <c:v>21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B4-463F-A657-EBB547836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64720"/>
        <c:axId val="1"/>
        <c:axId val="0"/>
      </c:bar3DChart>
      <c:dateAx>
        <c:axId val="38896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45298612274529515"/>
              <c:y val="0.84815637628629748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647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338736248394482"/>
          <c:y val="0.91281558555180609"/>
          <c:w val="0.55376417043614223"/>
          <c:h val="6.302524684414445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Vehicle Flow (Channel 2)</a:t>
            </a:r>
          </a:p>
        </c:rich>
      </c:tx>
      <c:layout>
        <c:manualLayout>
          <c:xMode val="edge"/>
          <c:yMode val="edge"/>
          <c:x val="0.33290515420790912"/>
          <c:y val="2.84629206295449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5835523173604175E-2"/>
          <c:y val="0.12144212523719165"/>
          <c:w val="0.86246840761844745"/>
          <c:h val="0.70018975332068312"/>
        </c:manualLayout>
      </c:layout>
      <c:bar3DChart>
        <c:barDir val="col"/>
        <c:grouping val="standard"/>
        <c:varyColors val="0"/>
        <c:ser>
          <c:idx val="0"/>
          <c:order val="0"/>
          <c:tx>
            <c:v>7-19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A'!$AG$105:$AM$105</c:f>
              <c:numCache>
                <c:formatCode>0</c:formatCode>
                <c:ptCount val="7"/>
                <c:pt idx="0">
                  <c:v>530</c:v>
                </c:pt>
                <c:pt idx="1">
                  <c:v>348</c:v>
                </c:pt>
                <c:pt idx="2">
                  <c:v>339</c:v>
                </c:pt>
                <c:pt idx="3">
                  <c:v>500</c:v>
                </c:pt>
                <c:pt idx="4">
                  <c:v>560</c:v>
                </c:pt>
                <c:pt idx="5">
                  <c:v>560</c:v>
                </c:pt>
                <c:pt idx="6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F-452A-B2E5-DF65CDB3508D}"/>
            </c:ext>
          </c:extLst>
        </c:ser>
        <c:ser>
          <c:idx val="1"/>
          <c:order val="1"/>
          <c:tx>
            <c:v>6-22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A'!$AG$106:$AM$106</c:f>
              <c:numCache>
                <c:formatCode>0</c:formatCode>
                <c:ptCount val="7"/>
                <c:pt idx="0">
                  <c:v>616</c:v>
                </c:pt>
                <c:pt idx="1">
                  <c:v>386</c:v>
                </c:pt>
                <c:pt idx="2">
                  <c:v>367</c:v>
                </c:pt>
                <c:pt idx="3">
                  <c:v>542</c:v>
                </c:pt>
                <c:pt idx="4">
                  <c:v>617</c:v>
                </c:pt>
                <c:pt idx="5">
                  <c:v>627</c:v>
                </c:pt>
                <c:pt idx="6">
                  <c:v>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4F-452A-B2E5-DF65CDB3508D}"/>
            </c:ext>
          </c:extLst>
        </c:ser>
        <c:ser>
          <c:idx val="2"/>
          <c:order val="2"/>
          <c:tx>
            <c:v>6-24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A'!$AG$107:$AM$107</c:f>
              <c:numCache>
                <c:formatCode>0</c:formatCode>
                <c:ptCount val="7"/>
                <c:pt idx="0">
                  <c:v>625</c:v>
                </c:pt>
                <c:pt idx="1">
                  <c:v>397</c:v>
                </c:pt>
                <c:pt idx="2">
                  <c:v>371</c:v>
                </c:pt>
                <c:pt idx="3">
                  <c:v>551</c:v>
                </c:pt>
                <c:pt idx="4">
                  <c:v>624</c:v>
                </c:pt>
                <c:pt idx="5">
                  <c:v>635</c:v>
                </c:pt>
                <c:pt idx="6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4F-452A-B2E5-DF65CDB3508D}"/>
            </c:ext>
          </c:extLst>
        </c:ser>
        <c:ser>
          <c:idx val="3"/>
          <c:order val="3"/>
          <c:tx>
            <c:v>0-24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A'!$AG$108:$AM$108</c:f>
              <c:numCache>
                <c:formatCode>0</c:formatCode>
                <c:ptCount val="7"/>
                <c:pt idx="0">
                  <c:v>636</c:v>
                </c:pt>
                <c:pt idx="1">
                  <c:v>404</c:v>
                </c:pt>
                <c:pt idx="2">
                  <c:v>378</c:v>
                </c:pt>
                <c:pt idx="3">
                  <c:v>559</c:v>
                </c:pt>
                <c:pt idx="4">
                  <c:v>634</c:v>
                </c:pt>
                <c:pt idx="5">
                  <c:v>639</c:v>
                </c:pt>
                <c:pt idx="6">
                  <c:v>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4F-452A-B2E5-DF65CDB3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63408"/>
        <c:axId val="1"/>
        <c:axId val="2"/>
      </c:bar3DChart>
      <c:dateAx>
        <c:axId val="388963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20951183801253634"/>
              <c:y val="0.87441142437840425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9.2387704539296497E-2"/>
              <c:y val="0.3808560771274258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63408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18535986343608"/>
          <c:y val="0.92030367171845462"/>
          <c:w val="0.28920321977747637"/>
          <c:h val="5.12334076520004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28133368426439731"/>
          <c:y val="3.20856862589146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66675347233525E-2"/>
          <c:y val="0.18449197860962566"/>
          <c:w val="0.86266778993201809"/>
          <c:h val="0.687165775401069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9BC-4795-9165-548F324591EC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E8-4348-98DB-92598992D219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09BC-4795-9165-548F324591EC}"/>
              </c:ext>
            </c:extLst>
          </c:dPt>
          <c:dPt>
            <c:idx val="3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AED0-4B34-BE22-36C71144F62B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'Site A'!$BJ$120:$BM$120</c:f>
              <c:numCache>
                <c:formatCode>0</c:formatCode>
                <c:ptCount val="4"/>
                <c:pt idx="0">
                  <c:v>480.85714285714283</c:v>
                </c:pt>
                <c:pt idx="1">
                  <c:v>63.285714285714285</c:v>
                </c:pt>
                <c:pt idx="2">
                  <c:v>5.7142857142857144</c:v>
                </c:pt>
                <c:pt idx="3">
                  <c:v>3.7142857142857144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BC-4795-9165-548F32459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Speed Summary (MPH)</a:t>
            </a:r>
          </a:p>
        </c:rich>
      </c:tx>
      <c:layout>
        <c:manualLayout>
          <c:xMode val="edge"/>
          <c:yMode val="edge"/>
          <c:x val="0.3360219467247445"/>
          <c:y val="2.521007790692830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9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634425185894954"/>
          <c:y val="0.14075637471501953"/>
          <c:w val="0.85752800729797662"/>
          <c:h val="0.67331967307707108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'Site A'!$AZ$80</c:f>
              <c:strCache>
                <c:ptCount val="1"/>
                <c:pt idx="0">
                  <c:v>0-30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A'!$BA$80:$BG$80</c:f>
              <c:numCache>
                <c:formatCode>0</c:formatCode>
                <c:ptCount val="7"/>
                <c:pt idx="0">
                  <c:v>63</c:v>
                </c:pt>
                <c:pt idx="1">
                  <c:v>28</c:v>
                </c:pt>
                <c:pt idx="2">
                  <c:v>38</c:v>
                </c:pt>
                <c:pt idx="3">
                  <c:v>50</c:v>
                </c:pt>
                <c:pt idx="4">
                  <c:v>67</c:v>
                </c:pt>
                <c:pt idx="5">
                  <c:v>87</c:v>
                </c:pt>
                <c:pt idx="6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61-4B1C-B99E-F557361AD39C}"/>
            </c:ext>
          </c:extLst>
        </c:ser>
        <c:ser>
          <c:idx val="1"/>
          <c:order val="1"/>
          <c:tx>
            <c:strRef>
              <c:f>'Site A'!$AZ$81</c:f>
              <c:strCache>
                <c:ptCount val="1"/>
                <c:pt idx="0">
                  <c:v>30-40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A'!$BA$81:$BG$81</c:f>
              <c:numCache>
                <c:formatCode>0</c:formatCode>
                <c:ptCount val="7"/>
                <c:pt idx="0">
                  <c:v>351</c:v>
                </c:pt>
                <c:pt idx="1">
                  <c:v>220</c:v>
                </c:pt>
                <c:pt idx="2">
                  <c:v>205</c:v>
                </c:pt>
                <c:pt idx="3">
                  <c:v>311</c:v>
                </c:pt>
                <c:pt idx="4">
                  <c:v>323</c:v>
                </c:pt>
                <c:pt idx="5">
                  <c:v>324</c:v>
                </c:pt>
                <c:pt idx="6">
                  <c:v>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61-4B1C-B99E-F557361AD39C}"/>
            </c:ext>
          </c:extLst>
        </c:ser>
        <c:ser>
          <c:idx val="2"/>
          <c:order val="2"/>
          <c:tx>
            <c:strRef>
              <c:f>'Site A'!$AZ$82</c:f>
              <c:strCache>
                <c:ptCount val="1"/>
                <c:pt idx="0">
                  <c:v>40-50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A'!$BA$82:$BG$82</c:f>
              <c:numCache>
                <c:formatCode>0</c:formatCode>
                <c:ptCount val="7"/>
                <c:pt idx="0">
                  <c:v>195</c:v>
                </c:pt>
                <c:pt idx="1">
                  <c:v>146</c:v>
                </c:pt>
                <c:pt idx="2">
                  <c:v>122</c:v>
                </c:pt>
                <c:pt idx="3">
                  <c:v>173</c:v>
                </c:pt>
                <c:pt idx="4">
                  <c:v>220</c:v>
                </c:pt>
                <c:pt idx="5">
                  <c:v>206</c:v>
                </c:pt>
                <c:pt idx="6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61-4B1C-B99E-F557361AD39C}"/>
            </c:ext>
          </c:extLst>
        </c:ser>
        <c:ser>
          <c:idx val="3"/>
          <c:order val="3"/>
          <c:tx>
            <c:strRef>
              <c:f>'Site A'!$AZ$83</c:f>
              <c:strCache>
                <c:ptCount val="1"/>
                <c:pt idx="0">
                  <c:v>50+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A'!$BA$78:$BG$78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A'!$BA$83:$BG$83</c:f>
              <c:numCache>
                <c:formatCode>0</c:formatCode>
                <c:ptCount val="7"/>
                <c:pt idx="0">
                  <c:v>27</c:v>
                </c:pt>
                <c:pt idx="1">
                  <c:v>10</c:v>
                </c:pt>
                <c:pt idx="2">
                  <c:v>13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61-4B1C-B99E-F557361AD3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81776"/>
        <c:axId val="1"/>
        <c:axId val="0"/>
      </c:bar3DChart>
      <c:dateAx>
        <c:axId val="38898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46502568827832691"/>
              <c:y val="0.86986501687289097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817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82819567766795"/>
          <c:y val="0.92542067658209382"/>
          <c:w val="0.56317278159379014"/>
          <c:h val="5.882358455193104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Vehicle Flow (Channel 1)</a:t>
            </a:r>
          </a:p>
        </c:rich>
      </c:tx>
      <c:layout>
        <c:manualLayout>
          <c:xMode val="edge"/>
          <c:yMode val="edge"/>
          <c:x val="0.33290515420790912"/>
          <c:y val="2.84629206295449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8123436071203747E-2"/>
          <c:y val="0.12144212523719165"/>
          <c:w val="0.87018049472084791"/>
          <c:h val="0.70018975332068312"/>
        </c:manualLayout>
      </c:layout>
      <c:bar3DChart>
        <c:barDir val="col"/>
        <c:grouping val="standard"/>
        <c:varyColors val="0"/>
        <c:ser>
          <c:idx val="0"/>
          <c:order val="0"/>
          <c:tx>
            <c:v>7-19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B'!$AG$35:$AM$35</c:f>
              <c:numCache>
                <c:formatCode>0</c:formatCode>
                <c:ptCount val="7"/>
                <c:pt idx="0">
                  <c:v>687</c:v>
                </c:pt>
                <c:pt idx="1">
                  <c:v>459</c:v>
                </c:pt>
                <c:pt idx="2">
                  <c:v>395</c:v>
                </c:pt>
                <c:pt idx="3">
                  <c:v>628</c:v>
                </c:pt>
                <c:pt idx="4">
                  <c:v>645</c:v>
                </c:pt>
                <c:pt idx="5">
                  <c:v>678</c:v>
                </c:pt>
                <c:pt idx="6">
                  <c:v>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7A-4B3D-8A4C-2D80DB0294F7}"/>
            </c:ext>
          </c:extLst>
        </c:ser>
        <c:ser>
          <c:idx val="1"/>
          <c:order val="1"/>
          <c:tx>
            <c:v>6-22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B'!$AG$36:$AM$36</c:f>
              <c:numCache>
                <c:formatCode>0</c:formatCode>
                <c:ptCount val="7"/>
                <c:pt idx="0">
                  <c:v>786</c:v>
                </c:pt>
                <c:pt idx="1">
                  <c:v>507</c:v>
                </c:pt>
                <c:pt idx="2">
                  <c:v>422</c:v>
                </c:pt>
                <c:pt idx="3">
                  <c:v>690</c:v>
                </c:pt>
                <c:pt idx="4">
                  <c:v>704</c:v>
                </c:pt>
                <c:pt idx="5">
                  <c:v>748</c:v>
                </c:pt>
                <c:pt idx="6">
                  <c:v>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7A-4B3D-8A4C-2D80DB0294F7}"/>
            </c:ext>
          </c:extLst>
        </c:ser>
        <c:ser>
          <c:idx val="2"/>
          <c:order val="2"/>
          <c:tx>
            <c:v>6-24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B'!$AG$37:$AM$37</c:f>
              <c:numCache>
                <c:formatCode>0</c:formatCode>
                <c:ptCount val="7"/>
                <c:pt idx="0">
                  <c:v>797</c:v>
                </c:pt>
                <c:pt idx="1">
                  <c:v>514</c:v>
                </c:pt>
                <c:pt idx="2">
                  <c:v>429</c:v>
                </c:pt>
                <c:pt idx="3">
                  <c:v>698</c:v>
                </c:pt>
                <c:pt idx="4">
                  <c:v>715</c:v>
                </c:pt>
                <c:pt idx="5">
                  <c:v>761</c:v>
                </c:pt>
                <c:pt idx="6">
                  <c:v>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7A-4B3D-8A4C-2D80DB0294F7}"/>
            </c:ext>
          </c:extLst>
        </c:ser>
        <c:ser>
          <c:idx val="3"/>
          <c:order val="3"/>
          <c:tx>
            <c:v>0-24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B'!$AG$8:$AM$8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B'!$AG$38:$AM$38</c:f>
              <c:numCache>
                <c:formatCode>0</c:formatCode>
                <c:ptCount val="7"/>
                <c:pt idx="0">
                  <c:v>804</c:v>
                </c:pt>
                <c:pt idx="1">
                  <c:v>517</c:v>
                </c:pt>
                <c:pt idx="2">
                  <c:v>434</c:v>
                </c:pt>
                <c:pt idx="3">
                  <c:v>712</c:v>
                </c:pt>
                <c:pt idx="4">
                  <c:v>721</c:v>
                </c:pt>
                <c:pt idx="5">
                  <c:v>766</c:v>
                </c:pt>
                <c:pt idx="6">
                  <c:v>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7A-4B3D-8A4C-2D80DB029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71608"/>
        <c:axId val="1"/>
        <c:axId val="2"/>
      </c:bar3DChart>
      <c:dateAx>
        <c:axId val="388971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22065151239128528"/>
              <c:y val="0.84095861673204819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0.10184893698169011"/>
              <c:y val="0.3783471164831404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71608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889487143155947"/>
          <c:y val="0.92030367171845462"/>
          <c:w val="0.28920321977747637"/>
          <c:h val="5.12334076520004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2813337114024182"/>
          <c:y val="3.20856862589146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8000088541781953E-2"/>
          <c:y val="0.17112299465240641"/>
          <c:w val="0.86133445486257143"/>
          <c:h val="0.68716577540106949"/>
        </c:manualLayout>
      </c:layout>
      <c:pie3DChart>
        <c:varyColors val="1"/>
        <c:ser>
          <c:idx val="0"/>
          <c:order val="0"/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395-434E-8516-FC407059EE97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395-434E-8516-FC407059EE97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395-434E-8516-FC407059EE97}"/>
              </c:ext>
            </c:extLst>
          </c:dPt>
          <c:dPt>
            <c:idx val="3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395-434E-8516-FC407059EE97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'Site B'!$BJ$50:$BM$50</c:f>
              <c:numCache>
                <c:formatCode>0</c:formatCode>
                <c:ptCount val="4"/>
                <c:pt idx="0">
                  <c:v>604.28571428571433</c:v>
                </c:pt>
                <c:pt idx="1">
                  <c:v>59.142857142857146</c:v>
                </c:pt>
                <c:pt idx="2">
                  <c:v>4.2857142857142856</c:v>
                </c:pt>
                <c:pt idx="3">
                  <c:v>1.7142857142857142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395-434E-8516-FC407059E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Speed Summary (MPH)</a:t>
            </a:r>
          </a:p>
        </c:rich>
      </c:tx>
      <c:layout>
        <c:manualLayout>
          <c:xMode val="edge"/>
          <c:yMode val="edge"/>
          <c:x val="0.3360219467247445"/>
          <c:y val="2.521007790692830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9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096790071601551"/>
          <c:y val="0.1302521676467345"/>
          <c:w val="0.85618391951224315"/>
          <c:h val="0.64600873469952991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'Site B'!$AZ$10</c:f>
              <c:strCache>
                <c:ptCount val="1"/>
                <c:pt idx="0">
                  <c:v>0-30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B'!$BA$10:$BG$10</c:f>
              <c:numCache>
                <c:formatCode>0</c:formatCode>
                <c:ptCount val="7"/>
                <c:pt idx="0">
                  <c:v>435</c:v>
                </c:pt>
                <c:pt idx="1">
                  <c:v>268</c:v>
                </c:pt>
                <c:pt idx="2">
                  <c:v>252</c:v>
                </c:pt>
                <c:pt idx="3">
                  <c:v>377</c:v>
                </c:pt>
                <c:pt idx="4">
                  <c:v>406</c:v>
                </c:pt>
                <c:pt idx="5">
                  <c:v>457</c:v>
                </c:pt>
                <c:pt idx="6">
                  <c:v>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2C-432B-ADBA-CE6EFCCE3421}"/>
            </c:ext>
          </c:extLst>
        </c:ser>
        <c:ser>
          <c:idx val="1"/>
          <c:order val="1"/>
          <c:tx>
            <c:strRef>
              <c:f>'Site B'!$AZ$11</c:f>
              <c:strCache>
                <c:ptCount val="1"/>
                <c:pt idx="0">
                  <c:v>30-40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B'!$BA$11:$BG$11</c:f>
              <c:numCache>
                <c:formatCode>0</c:formatCode>
                <c:ptCount val="7"/>
                <c:pt idx="0">
                  <c:v>359</c:v>
                </c:pt>
                <c:pt idx="1">
                  <c:v>243</c:v>
                </c:pt>
                <c:pt idx="2">
                  <c:v>179</c:v>
                </c:pt>
                <c:pt idx="3">
                  <c:v>322</c:v>
                </c:pt>
                <c:pt idx="4">
                  <c:v>308</c:v>
                </c:pt>
                <c:pt idx="5">
                  <c:v>297</c:v>
                </c:pt>
                <c:pt idx="6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2C-432B-ADBA-CE6EFCCE3421}"/>
            </c:ext>
          </c:extLst>
        </c:ser>
        <c:ser>
          <c:idx val="2"/>
          <c:order val="2"/>
          <c:tx>
            <c:strRef>
              <c:f>'Site B'!$AZ$12</c:f>
              <c:strCache>
                <c:ptCount val="1"/>
                <c:pt idx="0">
                  <c:v>40-50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B'!$BA$12:$BG$12</c:f>
              <c:numCache>
                <c:formatCode>0</c:formatCode>
                <c:ptCount val="7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10</c:v>
                </c:pt>
                <c:pt idx="4">
                  <c:v>7</c:v>
                </c:pt>
                <c:pt idx="5">
                  <c:v>11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2C-432B-ADBA-CE6EFCCE3421}"/>
            </c:ext>
          </c:extLst>
        </c:ser>
        <c:ser>
          <c:idx val="3"/>
          <c:order val="3"/>
          <c:tx>
            <c:strRef>
              <c:f>'Site B'!$AZ$13</c:f>
              <c:strCache>
                <c:ptCount val="1"/>
                <c:pt idx="0">
                  <c:v>50+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B'!$BA$8:$BG$8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B'!$BA$13:$BG$13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2C-432B-ADBA-CE6EFCCE3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64720"/>
        <c:axId val="1"/>
        <c:axId val="0"/>
      </c:bar3DChart>
      <c:dateAx>
        <c:axId val="38896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45298612274529515"/>
              <c:y val="0.84815637628629748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647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338736248394482"/>
          <c:y val="0.91281558555180609"/>
          <c:w val="0.55376417043614223"/>
          <c:h val="6.302524684414445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Vehicle Flow (Channel 2)</a:t>
            </a:r>
          </a:p>
        </c:rich>
      </c:tx>
      <c:layout>
        <c:manualLayout>
          <c:xMode val="edge"/>
          <c:yMode val="edge"/>
          <c:x val="0.33290515420790912"/>
          <c:y val="2.84629206295449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7.5835523173604175E-2"/>
          <c:y val="0.12144212523719165"/>
          <c:w val="0.86246840761844745"/>
          <c:h val="0.70018975332068312"/>
        </c:manualLayout>
      </c:layout>
      <c:bar3DChart>
        <c:barDir val="col"/>
        <c:grouping val="standard"/>
        <c:varyColors val="0"/>
        <c:ser>
          <c:idx val="0"/>
          <c:order val="0"/>
          <c:tx>
            <c:v>7-19</c:v>
          </c:tx>
          <c:spPr>
            <a:solidFill>
              <a:srgbClr val="8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B'!$AG$105:$AM$105</c:f>
              <c:numCache>
                <c:formatCode>0</c:formatCode>
                <c:ptCount val="7"/>
                <c:pt idx="0">
                  <c:v>530</c:v>
                </c:pt>
                <c:pt idx="1">
                  <c:v>347</c:v>
                </c:pt>
                <c:pt idx="2">
                  <c:v>321</c:v>
                </c:pt>
                <c:pt idx="3">
                  <c:v>498</c:v>
                </c:pt>
                <c:pt idx="4">
                  <c:v>551</c:v>
                </c:pt>
                <c:pt idx="5">
                  <c:v>555</c:v>
                </c:pt>
                <c:pt idx="6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0F-4818-9E65-C1FD29BD7D17}"/>
            </c:ext>
          </c:extLst>
        </c:ser>
        <c:ser>
          <c:idx val="1"/>
          <c:order val="1"/>
          <c:tx>
            <c:v>6-22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B'!$AG$106:$AM$106</c:f>
              <c:numCache>
                <c:formatCode>0</c:formatCode>
                <c:ptCount val="7"/>
                <c:pt idx="0">
                  <c:v>619</c:v>
                </c:pt>
                <c:pt idx="1">
                  <c:v>384</c:v>
                </c:pt>
                <c:pt idx="2">
                  <c:v>350</c:v>
                </c:pt>
                <c:pt idx="3">
                  <c:v>541</c:v>
                </c:pt>
                <c:pt idx="4">
                  <c:v>606</c:v>
                </c:pt>
                <c:pt idx="5">
                  <c:v>616</c:v>
                </c:pt>
                <c:pt idx="6">
                  <c:v>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0F-4818-9E65-C1FD29BD7D17}"/>
            </c:ext>
          </c:extLst>
        </c:ser>
        <c:ser>
          <c:idx val="2"/>
          <c:order val="2"/>
          <c:tx>
            <c:v>6-24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B'!$AG$107:$AM$107</c:f>
              <c:numCache>
                <c:formatCode>0</c:formatCode>
                <c:ptCount val="7"/>
                <c:pt idx="0">
                  <c:v>628</c:v>
                </c:pt>
                <c:pt idx="1">
                  <c:v>395</c:v>
                </c:pt>
                <c:pt idx="2">
                  <c:v>354</c:v>
                </c:pt>
                <c:pt idx="3">
                  <c:v>550</c:v>
                </c:pt>
                <c:pt idx="4">
                  <c:v>612</c:v>
                </c:pt>
                <c:pt idx="5">
                  <c:v>623</c:v>
                </c:pt>
                <c:pt idx="6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0F-4818-9E65-C1FD29BD7D17}"/>
            </c:ext>
          </c:extLst>
        </c:ser>
        <c:ser>
          <c:idx val="3"/>
          <c:order val="3"/>
          <c:tx>
            <c:v>0-24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B'!$AG$78:$AM$78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B'!$AG$108:$AM$108</c:f>
              <c:numCache>
                <c:formatCode>0</c:formatCode>
                <c:ptCount val="7"/>
                <c:pt idx="0">
                  <c:v>639</c:v>
                </c:pt>
                <c:pt idx="1">
                  <c:v>402</c:v>
                </c:pt>
                <c:pt idx="2">
                  <c:v>361</c:v>
                </c:pt>
                <c:pt idx="3">
                  <c:v>559</c:v>
                </c:pt>
                <c:pt idx="4">
                  <c:v>622</c:v>
                </c:pt>
                <c:pt idx="5">
                  <c:v>627</c:v>
                </c:pt>
                <c:pt idx="6">
                  <c:v>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E0F-4818-9E65-C1FD29BD7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63408"/>
        <c:axId val="1"/>
        <c:axId val="2"/>
      </c:bar3DChart>
      <c:dateAx>
        <c:axId val="388963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20951183801253634"/>
              <c:y val="0.87441142437840425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Number of Vehicles</a:t>
                </a:r>
              </a:p>
            </c:rich>
          </c:tx>
          <c:layout>
            <c:manualLayout>
              <c:xMode val="edge"/>
              <c:yMode val="edge"/>
              <c:x val="9.2387704539296497E-2"/>
              <c:y val="0.3808560771274258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63408"/>
        <c:crosses val="autoZero"/>
        <c:crossBetween val="between"/>
      </c:valAx>
      <c:serAx>
        <c:axId val="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tickLblSkip val="1"/>
        <c:tickMarkSkip val="1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18535986343608"/>
          <c:y val="0.92030367171845462"/>
          <c:w val="0.28920321977747637"/>
          <c:h val="5.123340765200046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28133368426439731"/>
          <c:y val="3.208568625891460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66675347233525E-2"/>
          <c:y val="0.18449197860962566"/>
          <c:w val="0.86266778993201809"/>
          <c:h val="0.687165775401069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57-47E3-A94F-1E89915DF99E}"/>
              </c:ext>
            </c:extLst>
          </c:dPt>
          <c:dPt>
            <c:idx val="1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57-47E3-A94F-1E89915DF99E}"/>
              </c:ext>
            </c:extLst>
          </c:dPt>
          <c:dPt>
            <c:idx val="2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57-47E3-A94F-1E89915DF99E}"/>
              </c:ext>
            </c:extLst>
          </c:dPt>
          <c:dPt>
            <c:idx val="3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57-47E3-A94F-1E89915DF99E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'Site B'!$BJ$120:$BM$120</c:f>
              <c:numCache>
                <c:formatCode>0</c:formatCode>
                <c:ptCount val="4"/>
                <c:pt idx="0">
                  <c:v>453</c:v>
                </c:pt>
                <c:pt idx="1">
                  <c:v>86.714285714285708</c:v>
                </c:pt>
                <c:pt idx="2">
                  <c:v>4.4285714285714288</c:v>
                </c:pt>
                <c:pt idx="3">
                  <c:v>1.8571428571428572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57-47E3-A94F-1E89915DF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1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Speed Summary (MPH)</a:t>
            </a:r>
          </a:p>
        </c:rich>
      </c:tx>
      <c:layout>
        <c:manualLayout>
          <c:xMode val="edge"/>
          <c:yMode val="edge"/>
          <c:x val="0.3360219467247445"/>
          <c:y val="2.521007790692830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9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2634425185894954"/>
          <c:y val="0.14075637471501953"/>
          <c:w val="0.85752800729797662"/>
          <c:h val="0.67331967307707108"/>
        </c:manualLayout>
      </c:layout>
      <c:bar3DChart>
        <c:barDir val="col"/>
        <c:grouping val="percentStacked"/>
        <c:varyColors val="0"/>
        <c:ser>
          <c:idx val="0"/>
          <c:order val="0"/>
          <c:tx>
            <c:strRef>
              <c:f>'Site B'!$AZ$80</c:f>
              <c:strCache>
                <c:ptCount val="1"/>
                <c:pt idx="0">
                  <c:v>0-30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B'!$BA$80:$BG$80</c:f>
              <c:numCache>
                <c:formatCode>0</c:formatCode>
                <c:ptCount val="7"/>
                <c:pt idx="0">
                  <c:v>262</c:v>
                </c:pt>
                <c:pt idx="1">
                  <c:v>135</c:v>
                </c:pt>
                <c:pt idx="2">
                  <c:v>126</c:v>
                </c:pt>
                <c:pt idx="3">
                  <c:v>206</c:v>
                </c:pt>
                <c:pt idx="4">
                  <c:v>250</c:v>
                </c:pt>
                <c:pt idx="5">
                  <c:v>246</c:v>
                </c:pt>
                <c:pt idx="6">
                  <c:v>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E-49DF-BA41-BEB352A0A0B4}"/>
            </c:ext>
          </c:extLst>
        </c:ser>
        <c:ser>
          <c:idx val="1"/>
          <c:order val="1"/>
          <c:tx>
            <c:strRef>
              <c:f>'Site B'!$AZ$81</c:f>
              <c:strCache>
                <c:ptCount val="1"/>
                <c:pt idx="0">
                  <c:v>30-40</c:v>
                </c:pt>
              </c:strCache>
            </c:strRef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B'!$BA$81:$BG$81</c:f>
              <c:numCache>
                <c:formatCode>0</c:formatCode>
                <c:ptCount val="7"/>
                <c:pt idx="0">
                  <c:v>341</c:v>
                </c:pt>
                <c:pt idx="1">
                  <c:v>235</c:v>
                </c:pt>
                <c:pt idx="2">
                  <c:v>203</c:v>
                </c:pt>
                <c:pt idx="3">
                  <c:v>307</c:v>
                </c:pt>
                <c:pt idx="4">
                  <c:v>330</c:v>
                </c:pt>
                <c:pt idx="5">
                  <c:v>337</c:v>
                </c:pt>
                <c:pt idx="6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6E-49DF-BA41-BEB352A0A0B4}"/>
            </c:ext>
          </c:extLst>
        </c:ser>
        <c:ser>
          <c:idx val="2"/>
          <c:order val="2"/>
          <c:tx>
            <c:strRef>
              <c:f>'Site B'!$AZ$82</c:f>
              <c:strCache>
                <c:ptCount val="1"/>
                <c:pt idx="0">
                  <c:v>40-50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B'!$BA$82:$BG$82</c:f>
              <c:numCache>
                <c:formatCode>0</c:formatCode>
                <c:ptCount val="7"/>
                <c:pt idx="0">
                  <c:v>34</c:v>
                </c:pt>
                <c:pt idx="1">
                  <c:v>31</c:v>
                </c:pt>
                <c:pt idx="2">
                  <c:v>32</c:v>
                </c:pt>
                <c:pt idx="3">
                  <c:v>44</c:v>
                </c:pt>
                <c:pt idx="4">
                  <c:v>39</c:v>
                </c:pt>
                <c:pt idx="5">
                  <c:v>41</c:v>
                </c:pt>
                <c:pt idx="6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6E-49DF-BA41-BEB352A0A0B4}"/>
            </c:ext>
          </c:extLst>
        </c:ser>
        <c:ser>
          <c:idx val="3"/>
          <c:order val="3"/>
          <c:tx>
            <c:strRef>
              <c:f>'Site B'!$AZ$83</c:f>
              <c:strCache>
                <c:ptCount val="1"/>
                <c:pt idx="0">
                  <c:v>50+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'Site B'!$BA$78:$BG$78</c:f>
              <c:strCache>
                <c:ptCount val="7"/>
                <c:pt idx="0">
                  <c:v>13/09/2024</c:v>
                </c:pt>
                <c:pt idx="1">
                  <c:v>14/09/2024</c:v>
                </c:pt>
                <c:pt idx="2">
                  <c:v>15/09/2024</c:v>
                </c:pt>
                <c:pt idx="3">
                  <c:v>16/09/2024</c:v>
                </c:pt>
                <c:pt idx="4">
                  <c:v>17/09/2024</c:v>
                </c:pt>
                <c:pt idx="5">
                  <c:v>18/09/2024</c:v>
                </c:pt>
                <c:pt idx="6">
                  <c:v>19/09/2024</c:v>
                </c:pt>
              </c:strCache>
            </c:strRef>
          </c:cat>
          <c:val>
            <c:numRef>
              <c:f>'Site B'!$BA$83:$BG$83</c:f>
              <c:numCache>
                <c:formatCode>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6E-49DF-BA41-BEB352A0A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88981776"/>
        <c:axId val="1"/>
        <c:axId val="0"/>
      </c:bar3DChart>
      <c:dateAx>
        <c:axId val="38898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Date</a:t>
                </a:r>
              </a:p>
            </c:rich>
          </c:tx>
          <c:layout>
            <c:manualLayout>
              <c:xMode val="edge"/>
              <c:yMode val="edge"/>
              <c:x val="0.46502568827832691"/>
              <c:y val="0.86986501687289097"/>
            </c:manualLayout>
          </c:layout>
          <c:overlay val="0"/>
          <c:spPr>
            <a:noFill/>
            <a:ln w="25400">
              <a:noFill/>
            </a:ln>
          </c:spPr>
        </c:title>
        <c:numFmt formatCode="dd/mm/yyyy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9817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82819567766795"/>
          <c:y val="0.92542067658209382"/>
          <c:w val="0.56317278159379014"/>
          <c:h val="5.882358455193104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42</xdr:row>
      <xdr:rowOff>0</xdr:rowOff>
    </xdr:from>
    <xdr:to>
      <xdr:col>41</xdr:col>
      <xdr:colOff>0</xdr:colOff>
      <xdr:row>73</xdr:row>
      <xdr:rowOff>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DCCF60D6-205D-47B0-93F7-931BBB37D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60</xdr:col>
      <xdr:colOff>0</xdr:colOff>
      <xdr:row>51</xdr:row>
      <xdr:rowOff>0</xdr:rowOff>
    </xdr:from>
    <xdr:to>
      <xdr:col>66</xdr:col>
      <xdr:colOff>0</xdr:colOff>
      <xdr:row>73</xdr:row>
      <xdr:rowOff>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37BF1A3D-977E-461C-ADD3-9DE7E1847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0</xdr:colOff>
      <xdr:row>17</xdr:row>
      <xdr:rowOff>0</xdr:rowOff>
    </xdr:from>
    <xdr:to>
      <xdr:col>59</xdr:col>
      <xdr:colOff>0</xdr:colOff>
      <xdr:row>73</xdr:row>
      <xdr:rowOff>0</xdr:rowOff>
    </xdr:to>
    <xdr:graphicFrame macro="">
      <xdr:nvGraphicFramePr>
        <xdr:cNvPr id="4" name="Chart 7">
          <a:extLst>
            <a:ext uri="{FF2B5EF4-FFF2-40B4-BE49-F238E27FC236}">
              <a16:creationId xmlns:a16="http://schemas.microsoft.com/office/drawing/2014/main" id="{DE617C07-D739-4D74-98FC-A7D3BACC5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0</xdr:colOff>
      <xdr:row>112</xdr:row>
      <xdr:rowOff>0</xdr:rowOff>
    </xdr:from>
    <xdr:to>
      <xdr:col>41</xdr:col>
      <xdr:colOff>0</xdr:colOff>
      <xdr:row>143</xdr:row>
      <xdr:rowOff>0</xdr:rowOff>
    </xdr:to>
    <xdr:graphicFrame macro="">
      <xdr:nvGraphicFramePr>
        <xdr:cNvPr id="5" name="Chart 8">
          <a:extLst>
            <a:ext uri="{FF2B5EF4-FFF2-40B4-BE49-F238E27FC236}">
              <a16:creationId xmlns:a16="http://schemas.microsoft.com/office/drawing/2014/main" id="{1CA3AA70-527E-4AA1-BBA2-3099959403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0</xdr:colOff>
      <xdr:row>121</xdr:row>
      <xdr:rowOff>0</xdr:rowOff>
    </xdr:from>
    <xdr:to>
      <xdr:col>65</xdr:col>
      <xdr:colOff>1390650</xdr:colOff>
      <xdr:row>143</xdr:row>
      <xdr:rowOff>0</xdr:rowOff>
    </xdr:to>
    <xdr:graphicFrame macro="">
      <xdr:nvGraphicFramePr>
        <xdr:cNvPr id="6" name="Chart 9">
          <a:extLst>
            <a:ext uri="{FF2B5EF4-FFF2-40B4-BE49-F238E27FC236}">
              <a16:creationId xmlns:a16="http://schemas.microsoft.com/office/drawing/2014/main" id="{3D59B0CD-D90D-4CCA-854B-25C46C394D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51</xdr:col>
      <xdr:colOff>0</xdr:colOff>
      <xdr:row>87</xdr:row>
      <xdr:rowOff>0</xdr:rowOff>
    </xdr:from>
    <xdr:to>
      <xdr:col>59</xdr:col>
      <xdr:colOff>0</xdr:colOff>
      <xdr:row>143</xdr:row>
      <xdr:rowOff>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4B6C4739-9C96-414F-8B62-455A8A007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0</xdr:colOff>
      <xdr:row>7</xdr:row>
      <xdr:rowOff>0</xdr:rowOff>
    </xdr:from>
    <xdr:to>
      <xdr:col>61</xdr:col>
      <xdr:colOff>0</xdr:colOff>
      <xdr:row>9</xdr:row>
      <xdr:rowOff>0</xdr:rowOff>
    </xdr:to>
    <xdr:sp macro="" textlink="">
      <xdr:nvSpPr>
        <xdr:cNvPr id="8" name="Line 35">
          <a:extLst>
            <a:ext uri="{FF2B5EF4-FFF2-40B4-BE49-F238E27FC236}">
              <a16:creationId xmlns:a16="http://schemas.microsoft.com/office/drawing/2014/main" id="{ABAFA64B-9AAE-4AF9-96DE-DEE1AE226B04}"/>
            </a:ext>
          </a:extLst>
        </xdr:cNvPr>
        <xdr:cNvSpPr>
          <a:spLocks noChangeShapeType="1"/>
        </xdr:cNvSpPr>
      </xdr:nvSpPr>
      <xdr:spPr bwMode="auto">
        <a:xfrm>
          <a:off x="39338250" y="1304925"/>
          <a:ext cx="1152525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0</xdr:rowOff>
    </xdr:from>
    <xdr:to>
      <xdr:col>61</xdr:col>
      <xdr:colOff>0</xdr:colOff>
      <xdr:row>79</xdr:row>
      <xdr:rowOff>0</xdr:rowOff>
    </xdr:to>
    <xdr:sp macro="" textlink="">
      <xdr:nvSpPr>
        <xdr:cNvPr id="9" name="Line 36">
          <a:extLst>
            <a:ext uri="{FF2B5EF4-FFF2-40B4-BE49-F238E27FC236}">
              <a16:creationId xmlns:a16="http://schemas.microsoft.com/office/drawing/2014/main" id="{A1B875C5-C249-4498-8B77-51A0AF7050B0}"/>
            </a:ext>
          </a:extLst>
        </xdr:cNvPr>
        <xdr:cNvSpPr>
          <a:spLocks noChangeShapeType="1"/>
        </xdr:cNvSpPr>
      </xdr:nvSpPr>
      <xdr:spPr bwMode="auto">
        <a:xfrm>
          <a:off x="39338250" y="12639675"/>
          <a:ext cx="1152525" cy="3238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42</xdr:row>
      <xdr:rowOff>0</xdr:rowOff>
    </xdr:from>
    <xdr:to>
      <xdr:col>41</xdr:col>
      <xdr:colOff>0</xdr:colOff>
      <xdr:row>73</xdr:row>
      <xdr:rowOff>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8C5482C3-7D75-43B7-9A46-A17A00D5DF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60</xdr:col>
      <xdr:colOff>0</xdr:colOff>
      <xdr:row>51</xdr:row>
      <xdr:rowOff>0</xdr:rowOff>
    </xdr:from>
    <xdr:to>
      <xdr:col>66</xdr:col>
      <xdr:colOff>0</xdr:colOff>
      <xdr:row>73</xdr:row>
      <xdr:rowOff>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702105F8-82DC-4C5B-8B26-4F7EB55F6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0</xdr:colOff>
      <xdr:row>17</xdr:row>
      <xdr:rowOff>0</xdr:rowOff>
    </xdr:from>
    <xdr:to>
      <xdr:col>59</xdr:col>
      <xdr:colOff>0</xdr:colOff>
      <xdr:row>73</xdr:row>
      <xdr:rowOff>0</xdr:rowOff>
    </xdr:to>
    <xdr:graphicFrame macro="">
      <xdr:nvGraphicFramePr>
        <xdr:cNvPr id="4" name="Chart 7">
          <a:extLst>
            <a:ext uri="{FF2B5EF4-FFF2-40B4-BE49-F238E27FC236}">
              <a16:creationId xmlns:a16="http://schemas.microsoft.com/office/drawing/2014/main" id="{8A66239C-BD36-4357-8939-88B63F8AC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0</xdr:colOff>
      <xdr:row>112</xdr:row>
      <xdr:rowOff>0</xdr:rowOff>
    </xdr:from>
    <xdr:to>
      <xdr:col>41</xdr:col>
      <xdr:colOff>0</xdr:colOff>
      <xdr:row>143</xdr:row>
      <xdr:rowOff>0</xdr:rowOff>
    </xdr:to>
    <xdr:graphicFrame macro="">
      <xdr:nvGraphicFramePr>
        <xdr:cNvPr id="5" name="Chart 8">
          <a:extLst>
            <a:ext uri="{FF2B5EF4-FFF2-40B4-BE49-F238E27FC236}">
              <a16:creationId xmlns:a16="http://schemas.microsoft.com/office/drawing/2014/main" id="{41466C4C-736F-44CF-A5C1-BACBEDFEE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0</xdr:colOff>
      <xdr:row>121</xdr:row>
      <xdr:rowOff>0</xdr:rowOff>
    </xdr:from>
    <xdr:to>
      <xdr:col>65</xdr:col>
      <xdr:colOff>1390650</xdr:colOff>
      <xdr:row>143</xdr:row>
      <xdr:rowOff>0</xdr:rowOff>
    </xdr:to>
    <xdr:graphicFrame macro="">
      <xdr:nvGraphicFramePr>
        <xdr:cNvPr id="6" name="Chart 9">
          <a:extLst>
            <a:ext uri="{FF2B5EF4-FFF2-40B4-BE49-F238E27FC236}">
              <a16:creationId xmlns:a16="http://schemas.microsoft.com/office/drawing/2014/main" id="{F460AB40-1E57-44FC-9789-2C35BFD65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51</xdr:col>
      <xdr:colOff>0</xdr:colOff>
      <xdr:row>87</xdr:row>
      <xdr:rowOff>0</xdr:rowOff>
    </xdr:from>
    <xdr:to>
      <xdr:col>59</xdr:col>
      <xdr:colOff>0</xdr:colOff>
      <xdr:row>143</xdr:row>
      <xdr:rowOff>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E84462C4-B6D6-4D0E-B300-309242E59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60</xdr:col>
      <xdr:colOff>0</xdr:colOff>
      <xdr:row>7</xdr:row>
      <xdr:rowOff>0</xdr:rowOff>
    </xdr:from>
    <xdr:to>
      <xdr:col>61</xdr:col>
      <xdr:colOff>0</xdr:colOff>
      <xdr:row>9</xdr:row>
      <xdr:rowOff>0</xdr:rowOff>
    </xdr:to>
    <xdr:sp macro="" textlink="">
      <xdr:nvSpPr>
        <xdr:cNvPr id="8" name="Line 35">
          <a:extLst>
            <a:ext uri="{FF2B5EF4-FFF2-40B4-BE49-F238E27FC236}">
              <a16:creationId xmlns:a16="http://schemas.microsoft.com/office/drawing/2014/main" id="{60981B1B-B64F-4D0B-A121-BA97DB6C036A}"/>
            </a:ext>
          </a:extLst>
        </xdr:cNvPr>
        <xdr:cNvSpPr>
          <a:spLocks noChangeShapeType="1"/>
        </xdr:cNvSpPr>
      </xdr:nvSpPr>
      <xdr:spPr bwMode="auto">
        <a:xfrm>
          <a:off x="19812000" y="1111250"/>
          <a:ext cx="330200" cy="317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0</xdr:rowOff>
    </xdr:from>
    <xdr:to>
      <xdr:col>61</xdr:col>
      <xdr:colOff>0</xdr:colOff>
      <xdr:row>79</xdr:row>
      <xdr:rowOff>0</xdr:rowOff>
    </xdr:to>
    <xdr:sp macro="" textlink="">
      <xdr:nvSpPr>
        <xdr:cNvPr id="9" name="Line 36">
          <a:extLst>
            <a:ext uri="{FF2B5EF4-FFF2-40B4-BE49-F238E27FC236}">
              <a16:creationId xmlns:a16="http://schemas.microsoft.com/office/drawing/2014/main" id="{8BF9CC54-1065-49A2-AF6F-9CE066BDF09A}"/>
            </a:ext>
          </a:extLst>
        </xdr:cNvPr>
        <xdr:cNvSpPr>
          <a:spLocks noChangeShapeType="1"/>
        </xdr:cNvSpPr>
      </xdr:nvSpPr>
      <xdr:spPr bwMode="auto">
        <a:xfrm>
          <a:off x="19812000" y="12223750"/>
          <a:ext cx="330200" cy="317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D899-31A9-4DE1-BFA7-6832879C219B}">
  <sheetPr codeName="Sheet1"/>
  <dimension ref="A1:BN493"/>
  <sheetViews>
    <sheetView tabSelected="1" zoomScale="70" zoomScaleNormal="70" zoomScaleSheetLayoutView="50" workbookViewId="0"/>
  </sheetViews>
  <sheetFormatPr defaultColWidth="4.7265625" defaultRowHeight="12.5" x14ac:dyDescent="0.25"/>
  <cols>
    <col min="1" max="1" width="11.7265625" customWidth="1"/>
    <col min="2" max="15" width="7.54296875" customWidth="1"/>
    <col min="16" max="16" width="4.7265625" customWidth="1"/>
    <col min="17" max="17" width="11.7265625" customWidth="1"/>
    <col min="18" max="30" width="8.7265625" customWidth="1"/>
    <col min="31" max="31" width="4.7265625" customWidth="1"/>
    <col min="32" max="32" width="9.7265625" customWidth="1"/>
    <col min="33" max="39" width="11.7265625" customWidth="1"/>
    <col min="40" max="41" width="9.7265625" customWidth="1"/>
    <col min="42" max="42" width="4.7265625" customWidth="1"/>
    <col min="43" max="50" width="13.26953125" customWidth="1"/>
    <col min="51" max="51" width="4.7265625" style="1" customWidth="1"/>
    <col min="52" max="59" width="13.26953125" customWidth="1"/>
    <col min="60" max="60" width="4.7265625" customWidth="1"/>
    <col min="61" max="61" width="17.26953125" customWidth="1"/>
    <col min="62" max="66" width="21.26953125" customWidth="1"/>
    <col min="67" max="67" width="4.7265625" customWidth="1"/>
    <col min="68" max="70" width="10.7265625" customWidth="1"/>
    <col min="90" max="90" width="11.7265625" customWidth="1"/>
    <col min="91" max="104" width="7.54296875" customWidth="1"/>
    <col min="106" max="106" width="11.7265625" customWidth="1"/>
    <col min="107" max="119" width="8.7265625" customWidth="1"/>
    <col min="121" max="121" width="9.7265625" customWidth="1"/>
    <col min="122" max="128" width="11.7265625" customWidth="1"/>
    <col min="129" max="130" width="9.7265625" customWidth="1"/>
    <col min="132" max="139" width="13.26953125" customWidth="1"/>
    <col min="141" max="148" width="13.26953125" customWidth="1"/>
    <col min="150" max="150" width="17.26953125" customWidth="1"/>
    <col min="151" max="154" width="21.26953125" customWidth="1"/>
    <col min="156" max="162" width="10.7265625" customWidth="1"/>
    <col min="346" max="346" width="11.7265625" customWidth="1"/>
    <col min="347" max="360" width="7.54296875" customWidth="1"/>
    <col min="362" max="362" width="11.7265625" customWidth="1"/>
    <col min="363" max="375" width="8.7265625" customWidth="1"/>
    <col min="377" max="377" width="9.7265625" customWidth="1"/>
    <col min="378" max="384" width="11.7265625" customWidth="1"/>
    <col min="385" max="386" width="9.7265625" customWidth="1"/>
    <col min="388" max="395" width="13.26953125" customWidth="1"/>
    <col min="397" max="404" width="13.26953125" customWidth="1"/>
    <col min="406" max="406" width="17.26953125" customWidth="1"/>
    <col min="407" max="410" width="21.26953125" customWidth="1"/>
    <col min="412" max="418" width="10.7265625" customWidth="1"/>
    <col min="602" max="602" width="11.7265625" customWidth="1"/>
    <col min="603" max="616" width="7.54296875" customWidth="1"/>
    <col min="618" max="618" width="11.7265625" customWidth="1"/>
    <col min="619" max="631" width="8.7265625" customWidth="1"/>
    <col min="633" max="633" width="9.7265625" customWidth="1"/>
    <col min="634" max="640" width="11.7265625" customWidth="1"/>
    <col min="641" max="642" width="9.7265625" customWidth="1"/>
    <col min="644" max="651" width="13.26953125" customWidth="1"/>
    <col min="653" max="660" width="13.26953125" customWidth="1"/>
    <col min="662" max="662" width="17.26953125" customWidth="1"/>
    <col min="663" max="666" width="21.26953125" customWidth="1"/>
    <col min="668" max="674" width="10.7265625" customWidth="1"/>
    <col min="858" max="858" width="11.7265625" customWidth="1"/>
    <col min="859" max="872" width="7.54296875" customWidth="1"/>
    <col min="874" max="874" width="11.7265625" customWidth="1"/>
    <col min="875" max="887" width="8.7265625" customWidth="1"/>
    <col min="889" max="889" width="9.7265625" customWidth="1"/>
    <col min="890" max="896" width="11.7265625" customWidth="1"/>
    <col min="897" max="898" width="9.7265625" customWidth="1"/>
    <col min="900" max="907" width="13.26953125" customWidth="1"/>
    <col min="909" max="916" width="13.26953125" customWidth="1"/>
    <col min="918" max="918" width="17.26953125" customWidth="1"/>
    <col min="919" max="922" width="21.26953125" customWidth="1"/>
    <col min="924" max="930" width="10.7265625" customWidth="1"/>
    <col min="1114" max="1114" width="11.7265625" customWidth="1"/>
    <col min="1115" max="1128" width="7.54296875" customWidth="1"/>
    <col min="1130" max="1130" width="11.7265625" customWidth="1"/>
    <col min="1131" max="1143" width="8.7265625" customWidth="1"/>
    <col min="1145" max="1145" width="9.7265625" customWidth="1"/>
    <col min="1146" max="1152" width="11.7265625" customWidth="1"/>
    <col min="1153" max="1154" width="9.7265625" customWidth="1"/>
    <col min="1156" max="1163" width="13.26953125" customWidth="1"/>
    <col min="1165" max="1172" width="13.26953125" customWidth="1"/>
    <col min="1174" max="1174" width="17.26953125" customWidth="1"/>
    <col min="1175" max="1178" width="21.26953125" customWidth="1"/>
    <col min="1180" max="1186" width="10.7265625" customWidth="1"/>
    <col min="1370" max="1370" width="11.7265625" customWidth="1"/>
    <col min="1371" max="1384" width="7.54296875" customWidth="1"/>
    <col min="1386" max="1386" width="11.7265625" customWidth="1"/>
    <col min="1387" max="1399" width="8.7265625" customWidth="1"/>
    <col min="1401" max="1401" width="9.7265625" customWidth="1"/>
    <col min="1402" max="1408" width="11.7265625" customWidth="1"/>
    <col min="1409" max="1410" width="9.7265625" customWidth="1"/>
    <col min="1412" max="1419" width="13.26953125" customWidth="1"/>
    <col min="1421" max="1428" width="13.26953125" customWidth="1"/>
    <col min="1430" max="1430" width="17.26953125" customWidth="1"/>
    <col min="1431" max="1434" width="21.26953125" customWidth="1"/>
    <col min="1436" max="1442" width="10.7265625" customWidth="1"/>
    <col min="1626" max="1626" width="11.7265625" customWidth="1"/>
    <col min="1627" max="1640" width="7.54296875" customWidth="1"/>
    <col min="1642" max="1642" width="11.7265625" customWidth="1"/>
    <col min="1643" max="1655" width="8.7265625" customWidth="1"/>
    <col min="1657" max="1657" width="9.7265625" customWidth="1"/>
    <col min="1658" max="1664" width="11.7265625" customWidth="1"/>
    <col min="1665" max="1666" width="9.7265625" customWidth="1"/>
    <col min="1668" max="1675" width="13.26953125" customWidth="1"/>
    <col min="1677" max="1684" width="13.26953125" customWidth="1"/>
    <col min="1686" max="1686" width="17.26953125" customWidth="1"/>
    <col min="1687" max="1690" width="21.26953125" customWidth="1"/>
    <col min="1692" max="1698" width="10.7265625" customWidth="1"/>
    <col min="1882" max="1882" width="11.7265625" customWidth="1"/>
    <col min="1883" max="1896" width="7.54296875" customWidth="1"/>
    <col min="1898" max="1898" width="11.7265625" customWidth="1"/>
    <col min="1899" max="1911" width="8.7265625" customWidth="1"/>
    <col min="1913" max="1913" width="9.7265625" customWidth="1"/>
    <col min="1914" max="1920" width="11.7265625" customWidth="1"/>
    <col min="1921" max="1922" width="9.7265625" customWidth="1"/>
    <col min="1924" max="1931" width="13.26953125" customWidth="1"/>
    <col min="1933" max="1940" width="13.26953125" customWidth="1"/>
    <col min="1942" max="1942" width="17.26953125" customWidth="1"/>
    <col min="1943" max="1946" width="21.26953125" customWidth="1"/>
    <col min="1948" max="1954" width="10.7265625" customWidth="1"/>
    <col min="2138" max="2138" width="11.7265625" customWidth="1"/>
    <col min="2139" max="2152" width="7.54296875" customWidth="1"/>
    <col min="2154" max="2154" width="11.7265625" customWidth="1"/>
    <col min="2155" max="2167" width="8.7265625" customWidth="1"/>
    <col min="2169" max="2169" width="9.7265625" customWidth="1"/>
    <col min="2170" max="2176" width="11.7265625" customWidth="1"/>
    <col min="2177" max="2178" width="9.7265625" customWidth="1"/>
    <col min="2180" max="2187" width="13.26953125" customWidth="1"/>
    <col min="2189" max="2196" width="13.26953125" customWidth="1"/>
    <col min="2198" max="2198" width="17.26953125" customWidth="1"/>
    <col min="2199" max="2202" width="21.26953125" customWidth="1"/>
    <col min="2204" max="2210" width="10.7265625" customWidth="1"/>
    <col min="2394" max="2394" width="11.7265625" customWidth="1"/>
    <col min="2395" max="2408" width="7.54296875" customWidth="1"/>
    <col min="2410" max="2410" width="11.7265625" customWidth="1"/>
    <col min="2411" max="2423" width="8.7265625" customWidth="1"/>
    <col min="2425" max="2425" width="9.7265625" customWidth="1"/>
    <col min="2426" max="2432" width="11.7265625" customWidth="1"/>
    <col min="2433" max="2434" width="9.7265625" customWidth="1"/>
    <col min="2436" max="2443" width="13.26953125" customWidth="1"/>
    <col min="2445" max="2452" width="13.26953125" customWidth="1"/>
    <col min="2454" max="2454" width="17.26953125" customWidth="1"/>
    <col min="2455" max="2458" width="21.26953125" customWidth="1"/>
    <col min="2460" max="2466" width="10.7265625" customWidth="1"/>
    <col min="2650" max="2650" width="11.7265625" customWidth="1"/>
    <col min="2651" max="2664" width="7.54296875" customWidth="1"/>
    <col min="2666" max="2666" width="11.7265625" customWidth="1"/>
    <col min="2667" max="2679" width="8.7265625" customWidth="1"/>
    <col min="2681" max="2681" width="9.7265625" customWidth="1"/>
    <col min="2682" max="2688" width="11.7265625" customWidth="1"/>
    <col min="2689" max="2690" width="9.7265625" customWidth="1"/>
    <col min="2692" max="2699" width="13.26953125" customWidth="1"/>
    <col min="2701" max="2708" width="13.26953125" customWidth="1"/>
    <col min="2710" max="2710" width="17.26953125" customWidth="1"/>
    <col min="2711" max="2714" width="21.26953125" customWidth="1"/>
    <col min="2716" max="2722" width="10.7265625" customWidth="1"/>
    <col min="2906" max="2906" width="11.7265625" customWidth="1"/>
    <col min="2907" max="2920" width="7.54296875" customWidth="1"/>
    <col min="2922" max="2922" width="11.7265625" customWidth="1"/>
    <col min="2923" max="2935" width="8.7265625" customWidth="1"/>
    <col min="2937" max="2937" width="9.7265625" customWidth="1"/>
    <col min="2938" max="2944" width="11.7265625" customWidth="1"/>
    <col min="2945" max="2946" width="9.7265625" customWidth="1"/>
    <col min="2948" max="2955" width="13.26953125" customWidth="1"/>
    <col min="2957" max="2964" width="13.26953125" customWidth="1"/>
    <col min="2966" max="2966" width="17.26953125" customWidth="1"/>
    <col min="2967" max="2970" width="21.26953125" customWidth="1"/>
    <col min="2972" max="2978" width="10.7265625" customWidth="1"/>
    <col min="3162" max="3162" width="11.7265625" customWidth="1"/>
    <col min="3163" max="3176" width="7.54296875" customWidth="1"/>
    <col min="3178" max="3178" width="11.7265625" customWidth="1"/>
    <col min="3179" max="3191" width="8.7265625" customWidth="1"/>
    <col min="3193" max="3193" width="9.7265625" customWidth="1"/>
    <col min="3194" max="3200" width="11.7265625" customWidth="1"/>
    <col min="3201" max="3202" width="9.7265625" customWidth="1"/>
    <col min="3204" max="3211" width="13.26953125" customWidth="1"/>
    <col min="3213" max="3220" width="13.26953125" customWidth="1"/>
    <col min="3222" max="3222" width="17.26953125" customWidth="1"/>
    <col min="3223" max="3226" width="21.26953125" customWidth="1"/>
    <col min="3228" max="3234" width="10.7265625" customWidth="1"/>
    <col min="3418" max="3418" width="11.7265625" customWidth="1"/>
    <col min="3419" max="3432" width="7.54296875" customWidth="1"/>
    <col min="3434" max="3434" width="11.7265625" customWidth="1"/>
    <col min="3435" max="3447" width="8.7265625" customWidth="1"/>
    <col min="3449" max="3449" width="9.7265625" customWidth="1"/>
    <col min="3450" max="3456" width="11.7265625" customWidth="1"/>
    <col min="3457" max="3458" width="9.7265625" customWidth="1"/>
    <col min="3460" max="3467" width="13.26953125" customWidth="1"/>
    <col min="3469" max="3476" width="13.26953125" customWidth="1"/>
    <col min="3478" max="3478" width="17.26953125" customWidth="1"/>
    <col min="3479" max="3482" width="21.26953125" customWidth="1"/>
    <col min="3484" max="3490" width="10.7265625" customWidth="1"/>
    <col min="3674" max="3674" width="11.7265625" customWidth="1"/>
    <col min="3675" max="3688" width="7.54296875" customWidth="1"/>
    <col min="3690" max="3690" width="11.7265625" customWidth="1"/>
    <col min="3691" max="3703" width="8.7265625" customWidth="1"/>
    <col min="3705" max="3705" width="9.7265625" customWidth="1"/>
    <col min="3706" max="3712" width="11.7265625" customWidth="1"/>
    <col min="3713" max="3714" width="9.7265625" customWidth="1"/>
    <col min="3716" max="3723" width="13.26953125" customWidth="1"/>
    <col min="3725" max="3732" width="13.26953125" customWidth="1"/>
    <col min="3734" max="3734" width="17.26953125" customWidth="1"/>
    <col min="3735" max="3738" width="21.26953125" customWidth="1"/>
    <col min="3740" max="3746" width="10.7265625" customWidth="1"/>
    <col min="3930" max="3930" width="11.7265625" customWidth="1"/>
    <col min="3931" max="3944" width="7.54296875" customWidth="1"/>
    <col min="3946" max="3946" width="11.7265625" customWidth="1"/>
    <col min="3947" max="3959" width="8.7265625" customWidth="1"/>
    <col min="3961" max="3961" width="9.7265625" customWidth="1"/>
    <col min="3962" max="3968" width="11.7265625" customWidth="1"/>
    <col min="3969" max="3970" width="9.7265625" customWidth="1"/>
    <col min="3972" max="3979" width="13.26953125" customWidth="1"/>
    <col min="3981" max="3988" width="13.26953125" customWidth="1"/>
    <col min="3990" max="3990" width="17.26953125" customWidth="1"/>
    <col min="3991" max="3994" width="21.26953125" customWidth="1"/>
    <col min="3996" max="4002" width="10.7265625" customWidth="1"/>
    <col min="4186" max="4186" width="11.7265625" customWidth="1"/>
    <col min="4187" max="4200" width="7.54296875" customWidth="1"/>
    <col min="4202" max="4202" width="11.7265625" customWidth="1"/>
    <col min="4203" max="4215" width="8.7265625" customWidth="1"/>
    <col min="4217" max="4217" width="9.7265625" customWidth="1"/>
    <col min="4218" max="4224" width="11.7265625" customWidth="1"/>
    <col min="4225" max="4226" width="9.7265625" customWidth="1"/>
    <col min="4228" max="4235" width="13.26953125" customWidth="1"/>
    <col min="4237" max="4244" width="13.26953125" customWidth="1"/>
    <col min="4246" max="4246" width="17.26953125" customWidth="1"/>
    <col min="4247" max="4250" width="21.26953125" customWidth="1"/>
    <col min="4252" max="4258" width="10.7265625" customWidth="1"/>
    <col min="4442" max="4442" width="11.7265625" customWidth="1"/>
    <col min="4443" max="4456" width="7.54296875" customWidth="1"/>
    <col min="4458" max="4458" width="11.7265625" customWidth="1"/>
    <col min="4459" max="4471" width="8.7265625" customWidth="1"/>
    <col min="4473" max="4473" width="9.7265625" customWidth="1"/>
    <col min="4474" max="4480" width="11.7265625" customWidth="1"/>
    <col min="4481" max="4482" width="9.7265625" customWidth="1"/>
    <col min="4484" max="4491" width="13.26953125" customWidth="1"/>
    <col min="4493" max="4500" width="13.26953125" customWidth="1"/>
    <col min="4502" max="4502" width="17.26953125" customWidth="1"/>
    <col min="4503" max="4506" width="21.26953125" customWidth="1"/>
    <col min="4508" max="4514" width="10.7265625" customWidth="1"/>
    <col min="4698" max="4698" width="11.7265625" customWidth="1"/>
    <col min="4699" max="4712" width="7.54296875" customWidth="1"/>
    <col min="4714" max="4714" width="11.7265625" customWidth="1"/>
    <col min="4715" max="4727" width="8.7265625" customWidth="1"/>
    <col min="4729" max="4729" width="9.7265625" customWidth="1"/>
    <col min="4730" max="4736" width="11.7265625" customWidth="1"/>
    <col min="4737" max="4738" width="9.7265625" customWidth="1"/>
    <col min="4740" max="4747" width="13.26953125" customWidth="1"/>
    <col min="4749" max="4756" width="13.26953125" customWidth="1"/>
    <col min="4758" max="4758" width="17.26953125" customWidth="1"/>
    <col min="4759" max="4762" width="21.26953125" customWidth="1"/>
    <col min="4764" max="4770" width="10.7265625" customWidth="1"/>
    <col min="4954" max="4954" width="11.7265625" customWidth="1"/>
    <col min="4955" max="4968" width="7.54296875" customWidth="1"/>
    <col min="4970" max="4970" width="11.7265625" customWidth="1"/>
    <col min="4971" max="4983" width="8.7265625" customWidth="1"/>
    <col min="4985" max="4985" width="9.7265625" customWidth="1"/>
    <col min="4986" max="4992" width="11.7265625" customWidth="1"/>
    <col min="4993" max="4994" width="9.7265625" customWidth="1"/>
    <col min="4996" max="5003" width="13.26953125" customWidth="1"/>
    <col min="5005" max="5012" width="13.26953125" customWidth="1"/>
    <col min="5014" max="5014" width="17.26953125" customWidth="1"/>
    <col min="5015" max="5018" width="21.26953125" customWidth="1"/>
    <col min="5020" max="5026" width="10.7265625" customWidth="1"/>
    <col min="5210" max="5210" width="11.7265625" customWidth="1"/>
    <col min="5211" max="5224" width="7.54296875" customWidth="1"/>
    <col min="5226" max="5226" width="11.7265625" customWidth="1"/>
    <col min="5227" max="5239" width="8.7265625" customWidth="1"/>
    <col min="5241" max="5241" width="9.7265625" customWidth="1"/>
    <col min="5242" max="5248" width="11.7265625" customWidth="1"/>
    <col min="5249" max="5250" width="9.7265625" customWidth="1"/>
    <col min="5252" max="5259" width="13.26953125" customWidth="1"/>
    <col min="5261" max="5268" width="13.26953125" customWidth="1"/>
    <col min="5270" max="5270" width="17.26953125" customWidth="1"/>
    <col min="5271" max="5274" width="21.26953125" customWidth="1"/>
    <col min="5276" max="5282" width="10.7265625" customWidth="1"/>
    <col min="5466" max="5466" width="11.7265625" customWidth="1"/>
    <col min="5467" max="5480" width="7.54296875" customWidth="1"/>
    <col min="5482" max="5482" width="11.7265625" customWidth="1"/>
    <col min="5483" max="5495" width="8.7265625" customWidth="1"/>
    <col min="5497" max="5497" width="9.7265625" customWidth="1"/>
    <col min="5498" max="5504" width="11.7265625" customWidth="1"/>
    <col min="5505" max="5506" width="9.7265625" customWidth="1"/>
    <col min="5508" max="5515" width="13.26953125" customWidth="1"/>
    <col min="5517" max="5524" width="13.26953125" customWidth="1"/>
    <col min="5526" max="5526" width="17.26953125" customWidth="1"/>
    <col min="5527" max="5530" width="21.26953125" customWidth="1"/>
    <col min="5532" max="5538" width="10.7265625" customWidth="1"/>
    <col min="5722" max="5722" width="11.7265625" customWidth="1"/>
    <col min="5723" max="5736" width="7.54296875" customWidth="1"/>
    <col min="5738" max="5738" width="11.7265625" customWidth="1"/>
    <col min="5739" max="5751" width="8.7265625" customWidth="1"/>
    <col min="5753" max="5753" width="9.7265625" customWidth="1"/>
    <col min="5754" max="5760" width="11.7265625" customWidth="1"/>
    <col min="5761" max="5762" width="9.7265625" customWidth="1"/>
    <col min="5764" max="5771" width="13.26953125" customWidth="1"/>
    <col min="5773" max="5780" width="13.26953125" customWidth="1"/>
    <col min="5782" max="5782" width="17.26953125" customWidth="1"/>
    <col min="5783" max="5786" width="21.26953125" customWidth="1"/>
    <col min="5788" max="5794" width="10.7265625" customWidth="1"/>
    <col min="5978" max="5978" width="11.7265625" customWidth="1"/>
    <col min="5979" max="5992" width="7.54296875" customWidth="1"/>
    <col min="5994" max="5994" width="11.7265625" customWidth="1"/>
    <col min="5995" max="6007" width="8.7265625" customWidth="1"/>
    <col min="6009" max="6009" width="9.7265625" customWidth="1"/>
    <col min="6010" max="6016" width="11.7265625" customWidth="1"/>
    <col min="6017" max="6018" width="9.7265625" customWidth="1"/>
    <col min="6020" max="6027" width="13.26953125" customWidth="1"/>
    <col min="6029" max="6036" width="13.26953125" customWidth="1"/>
    <col min="6038" max="6038" width="17.26953125" customWidth="1"/>
    <col min="6039" max="6042" width="21.26953125" customWidth="1"/>
    <col min="6044" max="6050" width="10.7265625" customWidth="1"/>
    <col min="6234" max="6234" width="11.7265625" customWidth="1"/>
    <col min="6235" max="6248" width="7.54296875" customWidth="1"/>
    <col min="6250" max="6250" width="11.7265625" customWidth="1"/>
    <col min="6251" max="6263" width="8.7265625" customWidth="1"/>
    <col min="6265" max="6265" width="9.7265625" customWidth="1"/>
    <col min="6266" max="6272" width="11.7265625" customWidth="1"/>
    <col min="6273" max="6274" width="9.7265625" customWidth="1"/>
    <col min="6276" max="6283" width="13.26953125" customWidth="1"/>
    <col min="6285" max="6292" width="13.26953125" customWidth="1"/>
    <col min="6294" max="6294" width="17.26953125" customWidth="1"/>
    <col min="6295" max="6298" width="21.26953125" customWidth="1"/>
    <col min="6300" max="6306" width="10.7265625" customWidth="1"/>
    <col min="6490" max="6490" width="11.7265625" customWidth="1"/>
    <col min="6491" max="6504" width="7.54296875" customWidth="1"/>
    <col min="6506" max="6506" width="11.7265625" customWidth="1"/>
    <col min="6507" max="6519" width="8.7265625" customWidth="1"/>
    <col min="6521" max="6521" width="9.7265625" customWidth="1"/>
    <col min="6522" max="6528" width="11.7265625" customWidth="1"/>
    <col min="6529" max="6530" width="9.7265625" customWidth="1"/>
    <col min="6532" max="6539" width="13.26953125" customWidth="1"/>
    <col min="6541" max="6548" width="13.26953125" customWidth="1"/>
    <col min="6550" max="6550" width="17.26953125" customWidth="1"/>
    <col min="6551" max="6554" width="21.26953125" customWidth="1"/>
    <col min="6556" max="6562" width="10.7265625" customWidth="1"/>
    <col min="6746" max="6746" width="11.7265625" customWidth="1"/>
    <col min="6747" max="6760" width="7.54296875" customWidth="1"/>
    <col min="6762" max="6762" width="11.7265625" customWidth="1"/>
    <col min="6763" max="6775" width="8.7265625" customWidth="1"/>
    <col min="6777" max="6777" width="9.7265625" customWidth="1"/>
    <col min="6778" max="6784" width="11.7265625" customWidth="1"/>
    <col min="6785" max="6786" width="9.7265625" customWidth="1"/>
    <col min="6788" max="6795" width="13.26953125" customWidth="1"/>
    <col min="6797" max="6804" width="13.26953125" customWidth="1"/>
    <col min="6806" max="6806" width="17.26953125" customWidth="1"/>
    <col min="6807" max="6810" width="21.26953125" customWidth="1"/>
    <col min="6812" max="6818" width="10.7265625" customWidth="1"/>
    <col min="7002" max="7002" width="11.7265625" customWidth="1"/>
    <col min="7003" max="7016" width="7.54296875" customWidth="1"/>
    <col min="7018" max="7018" width="11.7265625" customWidth="1"/>
    <col min="7019" max="7031" width="8.7265625" customWidth="1"/>
    <col min="7033" max="7033" width="9.7265625" customWidth="1"/>
    <col min="7034" max="7040" width="11.7265625" customWidth="1"/>
    <col min="7041" max="7042" width="9.7265625" customWidth="1"/>
    <col min="7044" max="7051" width="13.26953125" customWidth="1"/>
    <col min="7053" max="7060" width="13.26953125" customWidth="1"/>
    <col min="7062" max="7062" width="17.26953125" customWidth="1"/>
    <col min="7063" max="7066" width="21.26953125" customWidth="1"/>
    <col min="7068" max="7074" width="10.7265625" customWidth="1"/>
    <col min="7258" max="7258" width="11.7265625" customWidth="1"/>
    <col min="7259" max="7272" width="7.54296875" customWidth="1"/>
    <col min="7274" max="7274" width="11.7265625" customWidth="1"/>
    <col min="7275" max="7287" width="8.7265625" customWidth="1"/>
    <col min="7289" max="7289" width="9.7265625" customWidth="1"/>
    <col min="7290" max="7296" width="11.7265625" customWidth="1"/>
    <col min="7297" max="7298" width="9.7265625" customWidth="1"/>
    <col min="7300" max="7307" width="13.26953125" customWidth="1"/>
    <col min="7309" max="7316" width="13.26953125" customWidth="1"/>
    <col min="7318" max="7318" width="17.26953125" customWidth="1"/>
    <col min="7319" max="7322" width="21.26953125" customWidth="1"/>
    <col min="7324" max="7330" width="10.7265625" customWidth="1"/>
    <col min="7514" max="7514" width="11.7265625" customWidth="1"/>
    <col min="7515" max="7528" width="7.54296875" customWidth="1"/>
    <col min="7530" max="7530" width="11.7265625" customWidth="1"/>
    <col min="7531" max="7543" width="8.7265625" customWidth="1"/>
    <col min="7545" max="7545" width="9.7265625" customWidth="1"/>
    <col min="7546" max="7552" width="11.7265625" customWidth="1"/>
    <col min="7553" max="7554" width="9.7265625" customWidth="1"/>
    <col min="7556" max="7563" width="13.26953125" customWidth="1"/>
    <col min="7565" max="7572" width="13.26953125" customWidth="1"/>
    <col min="7574" max="7574" width="17.26953125" customWidth="1"/>
    <col min="7575" max="7578" width="21.26953125" customWidth="1"/>
    <col min="7580" max="7586" width="10.7265625" customWidth="1"/>
    <col min="7770" max="7770" width="11.7265625" customWidth="1"/>
    <col min="7771" max="7784" width="7.54296875" customWidth="1"/>
    <col min="7786" max="7786" width="11.7265625" customWidth="1"/>
    <col min="7787" max="7799" width="8.7265625" customWidth="1"/>
    <col min="7801" max="7801" width="9.7265625" customWidth="1"/>
    <col min="7802" max="7808" width="11.7265625" customWidth="1"/>
    <col min="7809" max="7810" width="9.7265625" customWidth="1"/>
    <col min="7812" max="7819" width="13.26953125" customWidth="1"/>
    <col min="7821" max="7828" width="13.26953125" customWidth="1"/>
    <col min="7830" max="7830" width="17.26953125" customWidth="1"/>
    <col min="7831" max="7834" width="21.26953125" customWidth="1"/>
    <col min="7836" max="7842" width="10.7265625" customWidth="1"/>
    <col min="8026" max="8026" width="11.7265625" customWidth="1"/>
    <col min="8027" max="8040" width="7.54296875" customWidth="1"/>
    <col min="8042" max="8042" width="11.7265625" customWidth="1"/>
    <col min="8043" max="8055" width="8.7265625" customWidth="1"/>
    <col min="8057" max="8057" width="9.7265625" customWidth="1"/>
    <col min="8058" max="8064" width="11.7265625" customWidth="1"/>
    <col min="8065" max="8066" width="9.7265625" customWidth="1"/>
    <col min="8068" max="8075" width="13.26953125" customWidth="1"/>
    <col min="8077" max="8084" width="13.26953125" customWidth="1"/>
    <col min="8086" max="8086" width="17.26953125" customWidth="1"/>
    <col min="8087" max="8090" width="21.26953125" customWidth="1"/>
    <col min="8092" max="8098" width="10.7265625" customWidth="1"/>
    <col min="8282" max="8282" width="11.7265625" customWidth="1"/>
    <col min="8283" max="8296" width="7.54296875" customWidth="1"/>
    <col min="8298" max="8298" width="11.7265625" customWidth="1"/>
    <col min="8299" max="8311" width="8.7265625" customWidth="1"/>
    <col min="8313" max="8313" width="9.7265625" customWidth="1"/>
    <col min="8314" max="8320" width="11.7265625" customWidth="1"/>
    <col min="8321" max="8322" width="9.7265625" customWidth="1"/>
    <col min="8324" max="8331" width="13.26953125" customWidth="1"/>
    <col min="8333" max="8340" width="13.26953125" customWidth="1"/>
    <col min="8342" max="8342" width="17.26953125" customWidth="1"/>
    <col min="8343" max="8346" width="21.26953125" customWidth="1"/>
    <col min="8348" max="8354" width="10.7265625" customWidth="1"/>
    <col min="8538" max="8538" width="11.7265625" customWidth="1"/>
    <col min="8539" max="8552" width="7.54296875" customWidth="1"/>
    <col min="8554" max="8554" width="11.7265625" customWidth="1"/>
    <col min="8555" max="8567" width="8.7265625" customWidth="1"/>
    <col min="8569" max="8569" width="9.7265625" customWidth="1"/>
    <col min="8570" max="8576" width="11.7265625" customWidth="1"/>
    <col min="8577" max="8578" width="9.7265625" customWidth="1"/>
    <col min="8580" max="8587" width="13.26953125" customWidth="1"/>
    <col min="8589" max="8596" width="13.26953125" customWidth="1"/>
    <col min="8598" max="8598" width="17.26953125" customWidth="1"/>
    <col min="8599" max="8602" width="21.26953125" customWidth="1"/>
    <col min="8604" max="8610" width="10.7265625" customWidth="1"/>
    <col min="8794" max="8794" width="11.7265625" customWidth="1"/>
    <col min="8795" max="8808" width="7.54296875" customWidth="1"/>
    <col min="8810" max="8810" width="11.7265625" customWidth="1"/>
    <col min="8811" max="8823" width="8.7265625" customWidth="1"/>
    <col min="8825" max="8825" width="9.7265625" customWidth="1"/>
    <col min="8826" max="8832" width="11.7265625" customWidth="1"/>
    <col min="8833" max="8834" width="9.7265625" customWidth="1"/>
    <col min="8836" max="8843" width="13.26953125" customWidth="1"/>
    <col min="8845" max="8852" width="13.26953125" customWidth="1"/>
    <col min="8854" max="8854" width="17.26953125" customWidth="1"/>
    <col min="8855" max="8858" width="21.26953125" customWidth="1"/>
    <col min="8860" max="8866" width="10.7265625" customWidth="1"/>
    <col min="9050" max="9050" width="11.7265625" customWidth="1"/>
    <col min="9051" max="9064" width="7.54296875" customWidth="1"/>
    <col min="9066" max="9066" width="11.7265625" customWidth="1"/>
    <col min="9067" max="9079" width="8.7265625" customWidth="1"/>
    <col min="9081" max="9081" width="9.7265625" customWidth="1"/>
    <col min="9082" max="9088" width="11.7265625" customWidth="1"/>
    <col min="9089" max="9090" width="9.7265625" customWidth="1"/>
    <col min="9092" max="9099" width="13.26953125" customWidth="1"/>
    <col min="9101" max="9108" width="13.26953125" customWidth="1"/>
    <col min="9110" max="9110" width="17.26953125" customWidth="1"/>
    <col min="9111" max="9114" width="21.26953125" customWidth="1"/>
    <col min="9116" max="9122" width="10.7265625" customWidth="1"/>
    <col min="9306" max="9306" width="11.7265625" customWidth="1"/>
    <col min="9307" max="9320" width="7.54296875" customWidth="1"/>
    <col min="9322" max="9322" width="11.7265625" customWidth="1"/>
    <col min="9323" max="9335" width="8.7265625" customWidth="1"/>
    <col min="9337" max="9337" width="9.7265625" customWidth="1"/>
    <col min="9338" max="9344" width="11.7265625" customWidth="1"/>
    <col min="9345" max="9346" width="9.7265625" customWidth="1"/>
    <col min="9348" max="9355" width="13.26953125" customWidth="1"/>
    <col min="9357" max="9364" width="13.26953125" customWidth="1"/>
    <col min="9366" max="9366" width="17.26953125" customWidth="1"/>
    <col min="9367" max="9370" width="21.26953125" customWidth="1"/>
    <col min="9372" max="9378" width="10.7265625" customWidth="1"/>
    <col min="9562" max="9562" width="11.7265625" customWidth="1"/>
    <col min="9563" max="9576" width="7.54296875" customWidth="1"/>
    <col min="9578" max="9578" width="11.7265625" customWidth="1"/>
    <col min="9579" max="9591" width="8.7265625" customWidth="1"/>
    <col min="9593" max="9593" width="9.7265625" customWidth="1"/>
    <col min="9594" max="9600" width="11.7265625" customWidth="1"/>
    <col min="9601" max="9602" width="9.7265625" customWidth="1"/>
    <col min="9604" max="9611" width="13.26953125" customWidth="1"/>
    <col min="9613" max="9620" width="13.26953125" customWidth="1"/>
    <col min="9622" max="9622" width="17.26953125" customWidth="1"/>
    <col min="9623" max="9626" width="21.26953125" customWidth="1"/>
    <col min="9628" max="9634" width="10.7265625" customWidth="1"/>
    <col min="9818" max="9818" width="11.7265625" customWidth="1"/>
    <col min="9819" max="9832" width="7.54296875" customWidth="1"/>
    <col min="9834" max="9834" width="11.7265625" customWidth="1"/>
    <col min="9835" max="9847" width="8.7265625" customWidth="1"/>
    <col min="9849" max="9849" width="9.7265625" customWidth="1"/>
    <col min="9850" max="9856" width="11.7265625" customWidth="1"/>
    <col min="9857" max="9858" width="9.7265625" customWidth="1"/>
    <col min="9860" max="9867" width="13.26953125" customWidth="1"/>
    <col min="9869" max="9876" width="13.26953125" customWidth="1"/>
    <col min="9878" max="9878" width="17.26953125" customWidth="1"/>
    <col min="9879" max="9882" width="21.26953125" customWidth="1"/>
    <col min="9884" max="9890" width="10.7265625" customWidth="1"/>
    <col min="10074" max="10074" width="11.7265625" customWidth="1"/>
    <col min="10075" max="10088" width="7.54296875" customWidth="1"/>
    <col min="10090" max="10090" width="11.7265625" customWidth="1"/>
    <col min="10091" max="10103" width="8.7265625" customWidth="1"/>
    <col min="10105" max="10105" width="9.7265625" customWidth="1"/>
    <col min="10106" max="10112" width="11.7265625" customWidth="1"/>
    <col min="10113" max="10114" width="9.7265625" customWidth="1"/>
    <col min="10116" max="10123" width="13.26953125" customWidth="1"/>
    <col min="10125" max="10132" width="13.26953125" customWidth="1"/>
    <col min="10134" max="10134" width="17.26953125" customWidth="1"/>
    <col min="10135" max="10138" width="21.26953125" customWidth="1"/>
    <col min="10140" max="10146" width="10.7265625" customWidth="1"/>
    <col min="10330" max="10330" width="11.7265625" customWidth="1"/>
    <col min="10331" max="10344" width="7.54296875" customWidth="1"/>
    <col min="10346" max="10346" width="11.7265625" customWidth="1"/>
    <col min="10347" max="10359" width="8.7265625" customWidth="1"/>
    <col min="10361" max="10361" width="9.7265625" customWidth="1"/>
    <col min="10362" max="10368" width="11.7265625" customWidth="1"/>
    <col min="10369" max="10370" width="9.7265625" customWidth="1"/>
    <col min="10372" max="10379" width="13.26953125" customWidth="1"/>
    <col min="10381" max="10388" width="13.26953125" customWidth="1"/>
    <col min="10390" max="10390" width="17.26953125" customWidth="1"/>
    <col min="10391" max="10394" width="21.26953125" customWidth="1"/>
    <col min="10396" max="10402" width="10.7265625" customWidth="1"/>
    <col min="10586" max="10586" width="11.7265625" customWidth="1"/>
    <col min="10587" max="10600" width="7.54296875" customWidth="1"/>
    <col min="10602" max="10602" width="11.7265625" customWidth="1"/>
    <col min="10603" max="10615" width="8.7265625" customWidth="1"/>
    <col min="10617" max="10617" width="9.7265625" customWidth="1"/>
    <col min="10618" max="10624" width="11.7265625" customWidth="1"/>
    <col min="10625" max="10626" width="9.7265625" customWidth="1"/>
    <col min="10628" max="10635" width="13.26953125" customWidth="1"/>
    <col min="10637" max="10644" width="13.26953125" customWidth="1"/>
    <col min="10646" max="10646" width="17.26953125" customWidth="1"/>
    <col min="10647" max="10650" width="21.26953125" customWidth="1"/>
    <col min="10652" max="10658" width="10.7265625" customWidth="1"/>
    <col min="10842" max="10842" width="11.7265625" customWidth="1"/>
    <col min="10843" max="10856" width="7.54296875" customWidth="1"/>
    <col min="10858" max="10858" width="11.7265625" customWidth="1"/>
    <col min="10859" max="10871" width="8.7265625" customWidth="1"/>
    <col min="10873" max="10873" width="9.7265625" customWidth="1"/>
    <col min="10874" max="10880" width="11.7265625" customWidth="1"/>
    <col min="10881" max="10882" width="9.7265625" customWidth="1"/>
    <col min="10884" max="10891" width="13.26953125" customWidth="1"/>
    <col min="10893" max="10900" width="13.26953125" customWidth="1"/>
    <col min="10902" max="10902" width="17.26953125" customWidth="1"/>
    <col min="10903" max="10906" width="21.26953125" customWidth="1"/>
    <col min="10908" max="10914" width="10.7265625" customWidth="1"/>
    <col min="11098" max="11098" width="11.7265625" customWidth="1"/>
    <col min="11099" max="11112" width="7.54296875" customWidth="1"/>
    <col min="11114" max="11114" width="11.7265625" customWidth="1"/>
    <col min="11115" max="11127" width="8.7265625" customWidth="1"/>
    <col min="11129" max="11129" width="9.7265625" customWidth="1"/>
    <col min="11130" max="11136" width="11.7265625" customWidth="1"/>
    <col min="11137" max="11138" width="9.7265625" customWidth="1"/>
    <col min="11140" max="11147" width="13.26953125" customWidth="1"/>
    <col min="11149" max="11156" width="13.26953125" customWidth="1"/>
    <col min="11158" max="11158" width="17.26953125" customWidth="1"/>
    <col min="11159" max="11162" width="21.26953125" customWidth="1"/>
    <col min="11164" max="11170" width="10.7265625" customWidth="1"/>
    <col min="11354" max="11354" width="11.7265625" customWidth="1"/>
    <col min="11355" max="11368" width="7.54296875" customWidth="1"/>
    <col min="11370" max="11370" width="11.7265625" customWidth="1"/>
    <col min="11371" max="11383" width="8.7265625" customWidth="1"/>
    <col min="11385" max="11385" width="9.7265625" customWidth="1"/>
    <col min="11386" max="11392" width="11.7265625" customWidth="1"/>
    <col min="11393" max="11394" width="9.7265625" customWidth="1"/>
    <col min="11396" max="11403" width="13.26953125" customWidth="1"/>
    <col min="11405" max="11412" width="13.26953125" customWidth="1"/>
    <col min="11414" max="11414" width="17.26953125" customWidth="1"/>
    <col min="11415" max="11418" width="21.26953125" customWidth="1"/>
    <col min="11420" max="11426" width="10.7265625" customWidth="1"/>
    <col min="11610" max="11610" width="11.7265625" customWidth="1"/>
    <col min="11611" max="11624" width="7.54296875" customWidth="1"/>
    <col min="11626" max="11626" width="11.7265625" customWidth="1"/>
    <col min="11627" max="11639" width="8.7265625" customWidth="1"/>
    <col min="11641" max="11641" width="9.7265625" customWidth="1"/>
    <col min="11642" max="11648" width="11.7265625" customWidth="1"/>
    <col min="11649" max="11650" width="9.7265625" customWidth="1"/>
    <col min="11652" max="11659" width="13.26953125" customWidth="1"/>
    <col min="11661" max="11668" width="13.26953125" customWidth="1"/>
    <col min="11670" max="11670" width="17.26953125" customWidth="1"/>
    <col min="11671" max="11674" width="21.26953125" customWidth="1"/>
    <col min="11676" max="11682" width="10.7265625" customWidth="1"/>
    <col min="11866" max="11866" width="11.7265625" customWidth="1"/>
    <col min="11867" max="11880" width="7.54296875" customWidth="1"/>
    <col min="11882" max="11882" width="11.7265625" customWidth="1"/>
    <col min="11883" max="11895" width="8.7265625" customWidth="1"/>
    <col min="11897" max="11897" width="9.7265625" customWidth="1"/>
    <col min="11898" max="11904" width="11.7265625" customWidth="1"/>
    <col min="11905" max="11906" width="9.7265625" customWidth="1"/>
    <col min="11908" max="11915" width="13.26953125" customWidth="1"/>
    <col min="11917" max="11924" width="13.26953125" customWidth="1"/>
    <col min="11926" max="11926" width="17.26953125" customWidth="1"/>
    <col min="11927" max="11930" width="21.26953125" customWidth="1"/>
    <col min="11932" max="11938" width="10.7265625" customWidth="1"/>
    <col min="12122" max="12122" width="11.7265625" customWidth="1"/>
    <col min="12123" max="12136" width="7.54296875" customWidth="1"/>
    <col min="12138" max="12138" width="11.7265625" customWidth="1"/>
    <col min="12139" max="12151" width="8.7265625" customWidth="1"/>
    <col min="12153" max="12153" width="9.7265625" customWidth="1"/>
    <col min="12154" max="12160" width="11.7265625" customWidth="1"/>
    <col min="12161" max="12162" width="9.7265625" customWidth="1"/>
    <col min="12164" max="12171" width="13.26953125" customWidth="1"/>
    <col min="12173" max="12180" width="13.26953125" customWidth="1"/>
    <col min="12182" max="12182" width="17.26953125" customWidth="1"/>
    <col min="12183" max="12186" width="21.26953125" customWidth="1"/>
    <col min="12188" max="12194" width="10.7265625" customWidth="1"/>
    <col min="12378" max="12378" width="11.7265625" customWidth="1"/>
    <col min="12379" max="12392" width="7.54296875" customWidth="1"/>
    <col min="12394" max="12394" width="11.7265625" customWidth="1"/>
    <col min="12395" max="12407" width="8.7265625" customWidth="1"/>
    <col min="12409" max="12409" width="9.7265625" customWidth="1"/>
    <col min="12410" max="12416" width="11.7265625" customWidth="1"/>
    <col min="12417" max="12418" width="9.7265625" customWidth="1"/>
    <col min="12420" max="12427" width="13.26953125" customWidth="1"/>
    <col min="12429" max="12436" width="13.26953125" customWidth="1"/>
    <col min="12438" max="12438" width="17.26953125" customWidth="1"/>
    <col min="12439" max="12442" width="21.26953125" customWidth="1"/>
    <col min="12444" max="12450" width="10.7265625" customWidth="1"/>
    <col min="12634" max="12634" width="11.7265625" customWidth="1"/>
    <col min="12635" max="12648" width="7.54296875" customWidth="1"/>
    <col min="12650" max="12650" width="11.7265625" customWidth="1"/>
    <col min="12651" max="12663" width="8.7265625" customWidth="1"/>
    <col min="12665" max="12665" width="9.7265625" customWidth="1"/>
    <col min="12666" max="12672" width="11.7265625" customWidth="1"/>
    <col min="12673" max="12674" width="9.7265625" customWidth="1"/>
    <col min="12676" max="12683" width="13.26953125" customWidth="1"/>
    <col min="12685" max="12692" width="13.26953125" customWidth="1"/>
    <col min="12694" max="12694" width="17.26953125" customWidth="1"/>
    <col min="12695" max="12698" width="21.26953125" customWidth="1"/>
    <col min="12700" max="12706" width="10.7265625" customWidth="1"/>
    <col min="12890" max="12890" width="11.7265625" customWidth="1"/>
    <col min="12891" max="12904" width="7.54296875" customWidth="1"/>
    <col min="12906" max="12906" width="11.7265625" customWidth="1"/>
    <col min="12907" max="12919" width="8.7265625" customWidth="1"/>
    <col min="12921" max="12921" width="9.7265625" customWidth="1"/>
    <col min="12922" max="12928" width="11.7265625" customWidth="1"/>
    <col min="12929" max="12930" width="9.7265625" customWidth="1"/>
    <col min="12932" max="12939" width="13.26953125" customWidth="1"/>
    <col min="12941" max="12948" width="13.26953125" customWidth="1"/>
    <col min="12950" max="12950" width="17.26953125" customWidth="1"/>
    <col min="12951" max="12954" width="21.26953125" customWidth="1"/>
    <col min="12956" max="12962" width="10.7265625" customWidth="1"/>
    <col min="13146" max="13146" width="11.7265625" customWidth="1"/>
    <col min="13147" max="13160" width="7.54296875" customWidth="1"/>
    <col min="13162" max="13162" width="11.7265625" customWidth="1"/>
    <col min="13163" max="13175" width="8.7265625" customWidth="1"/>
    <col min="13177" max="13177" width="9.7265625" customWidth="1"/>
    <col min="13178" max="13184" width="11.7265625" customWidth="1"/>
    <col min="13185" max="13186" width="9.7265625" customWidth="1"/>
    <col min="13188" max="13195" width="13.26953125" customWidth="1"/>
    <col min="13197" max="13204" width="13.26953125" customWidth="1"/>
    <col min="13206" max="13206" width="17.26953125" customWidth="1"/>
    <col min="13207" max="13210" width="21.26953125" customWidth="1"/>
    <col min="13212" max="13218" width="10.7265625" customWidth="1"/>
    <col min="13402" max="13402" width="11.7265625" customWidth="1"/>
    <col min="13403" max="13416" width="7.54296875" customWidth="1"/>
    <col min="13418" max="13418" width="11.7265625" customWidth="1"/>
    <col min="13419" max="13431" width="8.7265625" customWidth="1"/>
    <col min="13433" max="13433" width="9.7265625" customWidth="1"/>
    <col min="13434" max="13440" width="11.7265625" customWidth="1"/>
    <col min="13441" max="13442" width="9.7265625" customWidth="1"/>
    <col min="13444" max="13451" width="13.26953125" customWidth="1"/>
    <col min="13453" max="13460" width="13.26953125" customWidth="1"/>
    <col min="13462" max="13462" width="17.26953125" customWidth="1"/>
    <col min="13463" max="13466" width="21.26953125" customWidth="1"/>
    <col min="13468" max="13474" width="10.7265625" customWidth="1"/>
    <col min="13658" max="13658" width="11.7265625" customWidth="1"/>
    <col min="13659" max="13672" width="7.54296875" customWidth="1"/>
    <col min="13674" max="13674" width="11.7265625" customWidth="1"/>
    <col min="13675" max="13687" width="8.7265625" customWidth="1"/>
    <col min="13689" max="13689" width="9.7265625" customWidth="1"/>
    <col min="13690" max="13696" width="11.7265625" customWidth="1"/>
    <col min="13697" max="13698" width="9.7265625" customWidth="1"/>
    <col min="13700" max="13707" width="13.26953125" customWidth="1"/>
    <col min="13709" max="13716" width="13.26953125" customWidth="1"/>
    <col min="13718" max="13718" width="17.26953125" customWidth="1"/>
    <col min="13719" max="13722" width="21.26953125" customWidth="1"/>
    <col min="13724" max="13730" width="10.7265625" customWidth="1"/>
    <col min="13914" max="13914" width="11.7265625" customWidth="1"/>
    <col min="13915" max="13928" width="7.54296875" customWidth="1"/>
    <col min="13930" max="13930" width="11.7265625" customWidth="1"/>
    <col min="13931" max="13943" width="8.7265625" customWidth="1"/>
    <col min="13945" max="13945" width="9.7265625" customWidth="1"/>
    <col min="13946" max="13952" width="11.7265625" customWidth="1"/>
    <col min="13953" max="13954" width="9.7265625" customWidth="1"/>
    <col min="13956" max="13963" width="13.26953125" customWidth="1"/>
    <col min="13965" max="13972" width="13.26953125" customWidth="1"/>
    <col min="13974" max="13974" width="17.26953125" customWidth="1"/>
    <col min="13975" max="13978" width="21.26953125" customWidth="1"/>
    <col min="13980" max="13986" width="10.7265625" customWidth="1"/>
    <col min="14170" max="14170" width="11.7265625" customWidth="1"/>
    <col min="14171" max="14184" width="7.54296875" customWidth="1"/>
    <col min="14186" max="14186" width="11.7265625" customWidth="1"/>
    <col min="14187" max="14199" width="8.7265625" customWidth="1"/>
    <col min="14201" max="14201" width="9.7265625" customWidth="1"/>
    <col min="14202" max="14208" width="11.7265625" customWidth="1"/>
    <col min="14209" max="14210" width="9.7265625" customWidth="1"/>
    <col min="14212" max="14219" width="13.26953125" customWidth="1"/>
    <col min="14221" max="14228" width="13.26953125" customWidth="1"/>
    <col min="14230" max="14230" width="17.26953125" customWidth="1"/>
    <col min="14231" max="14234" width="21.26953125" customWidth="1"/>
    <col min="14236" max="14242" width="10.7265625" customWidth="1"/>
    <col min="14426" max="14426" width="11.7265625" customWidth="1"/>
    <col min="14427" max="14440" width="7.54296875" customWidth="1"/>
    <col min="14442" max="14442" width="11.7265625" customWidth="1"/>
    <col min="14443" max="14455" width="8.7265625" customWidth="1"/>
    <col min="14457" max="14457" width="9.7265625" customWidth="1"/>
    <col min="14458" max="14464" width="11.7265625" customWidth="1"/>
    <col min="14465" max="14466" width="9.7265625" customWidth="1"/>
    <col min="14468" max="14475" width="13.26953125" customWidth="1"/>
    <col min="14477" max="14484" width="13.26953125" customWidth="1"/>
    <col min="14486" max="14486" width="17.26953125" customWidth="1"/>
    <col min="14487" max="14490" width="21.26953125" customWidth="1"/>
    <col min="14492" max="14498" width="10.7265625" customWidth="1"/>
    <col min="14682" max="14682" width="11.7265625" customWidth="1"/>
    <col min="14683" max="14696" width="7.54296875" customWidth="1"/>
    <col min="14698" max="14698" width="11.7265625" customWidth="1"/>
    <col min="14699" max="14711" width="8.7265625" customWidth="1"/>
    <col min="14713" max="14713" width="9.7265625" customWidth="1"/>
    <col min="14714" max="14720" width="11.7265625" customWidth="1"/>
    <col min="14721" max="14722" width="9.7265625" customWidth="1"/>
    <col min="14724" max="14731" width="13.26953125" customWidth="1"/>
    <col min="14733" max="14740" width="13.26953125" customWidth="1"/>
    <col min="14742" max="14742" width="17.26953125" customWidth="1"/>
    <col min="14743" max="14746" width="21.26953125" customWidth="1"/>
    <col min="14748" max="14754" width="10.7265625" customWidth="1"/>
    <col min="14938" max="14938" width="11.7265625" customWidth="1"/>
    <col min="14939" max="14952" width="7.54296875" customWidth="1"/>
    <col min="14954" max="14954" width="11.7265625" customWidth="1"/>
    <col min="14955" max="14967" width="8.7265625" customWidth="1"/>
    <col min="14969" max="14969" width="9.7265625" customWidth="1"/>
    <col min="14970" max="14976" width="11.7265625" customWidth="1"/>
    <col min="14977" max="14978" width="9.7265625" customWidth="1"/>
    <col min="14980" max="14987" width="13.26953125" customWidth="1"/>
    <col min="14989" max="14996" width="13.26953125" customWidth="1"/>
    <col min="14998" max="14998" width="17.26953125" customWidth="1"/>
    <col min="14999" max="15002" width="21.26953125" customWidth="1"/>
    <col min="15004" max="15010" width="10.7265625" customWidth="1"/>
    <col min="15194" max="15194" width="11.7265625" customWidth="1"/>
    <col min="15195" max="15208" width="7.54296875" customWidth="1"/>
    <col min="15210" max="15210" width="11.7265625" customWidth="1"/>
    <col min="15211" max="15223" width="8.7265625" customWidth="1"/>
    <col min="15225" max="15225" width="9.7265625" customWidth="1"/>
    <col min="15226" max="15232" width="11.7265625" customWidth="1"/>
    <col min="15233" max="15234" width="9.7265625" customWidth="1"/>
    <col min="15236" max="15243" width="13.26953125" customWidth="1"/>
    <col min="15245" max="15252" width="13.26953125" customWidth="1"/>
    <col min="15254" max="15254" width="17.26953125" customWidth="1"/>
    <col min="15255" max="15258" width="21.26953125" customWidth="1"/>
    <col min="15260" max="15266" width="10.7265625" customWidth="1"/>
    <col min="15450" max="15450" width="11.7265625" customWidth="1"/>
    <col min="15451" max="15464" width="7.54296875" customWidth="1"/>
    <col min="15466" max="15466" width="11.7265625" customWidth="1"/>
    <col min="15467" max="15479" width="8.7265625" customWidth="1"/>
    <col min="15481" max="15481" width="9.7265625" customWidth="1"/>
    <col min="15482" max="15488" width="11.7265625" customWidth="1"/>
    <col min="15489" max="15490" width="9.7265625" customWidth="1"/>
    <col min="15492" max="15499" width="13.26953125" customWidth="1"/>
    <col min="15501" max="15508" width="13.26953125" customWidth="1"/>
    <col min="15510" max="15510" width="17.26953125" customWidth="1"/>
    <col min="15511" max="15514" width="21.26953125" customWidth="1"/>
    <col min="15516" max="15522" width="10.7265625" customWidth="1"/>
    <col min="15706" max="15706" width="11.7265625" customWidth="1"/>
    <col min="15707" max="15720" width="7.54296875" customWidth="1"/>
    <col min="15722" max="15722" width="11.7265625" customWidth="1"/>
    <col min="15723" max="15735" width="8.7265625" customWidth="1"/>
    <col min="15737" max="15737" width="9.7265625" customWidth="1"/>
    <col min="15738" max="15744" width="11.7265625" customWidth="1"/>
    <col min="15745" max="15746" width="9.7265625" customWidth="1"/>
    <col min="15748" max="15755" width="13.26953125" customWidth="1"/>
    <col min="15757" max="15764" width="13.26953125" customWidth="1"/>
    <col min="15766" max="15766" width="17.26953125" customWidth="1"/>
    <col min="15767" max="15770" width="21.26953125" customWidth="1"/>
    <col min="15772" max="15778" width="10.7265625" customWidth="1"/>
    <col min="15962" max="15962" width="11.7265625" customWidth="1"/>
    <col min="15963" max="15976" width="7.54296875" customWidth="1"/>
    <col min="15978" max="15978" width="11.7265625" customWidth="1"/>
    <col min="15979" max="15991" width="8.7265625" customWidth="1"/>
    <col min="15993" max="15993" width="9.7265625" customWidth="1"/>
    <col min="15994" max="16000" width="11.7265625" customWidth="1"/>
    <col min="16001" max="16002" width="9.7265625" customWidth="1"/>
    <col min="16004" max="16011" width="13.26953125" customWidth="1"/>
    <col min="16013" max="16020" width="13.26953125" customWidth="1"/>
    <col min="16022" max="16022" width="17.26953125" customWidth="1"/>
    <col min="16023" max="16026" width="21.26953125" customWidth="1"/>
    <col min="16028" max="16034" width="10.7265625" customWidth="1"/>
  </cols>
  <sheetData>
    <row r="1" spans="1:66" s="92" customFormat="1" ht="23" x14ac:dyDescent="0.5">
      <c r="A1" s="94" t="s">
        <v>57</v>
      </c>
      <c r="Q1" s="95" t="str">
        <f>A1</f>
        <v>Melksham Grid Substation A, Westland Lane (Western Site)</v>
      </c>
      <c r="AF1" s="95" t="str">
        <f>A1</f>
        <v>Melksham Grid Substation A, Westland Lane (Western Site)</v>
      </c>
      <c r="AQ1" s="95" t="str">
        <f>A1</f>
        <v>Melksham Grid Substation A, Westland Lane (Western Site)</v>
      </c>
      <c r="AZ1" s="95" t="str">
        <f>A1</f>
        <v>Melksham Grid Substation A, Westland Lane (Western Site)</v>
      </c>
      <c r="BI1" s="95" t="str">
        <f>A1</f>
        <v>Melksham Grid Substation A, Westland Lane (Western Site)</v>
      </c>
    </row>
    <row r="2" spans="1:66" s="92" customFormat="1" x14ac:dyDescent="0.25"/>
    <row r="3" spans="1:66" s="92" customFormat="1" ht="15.5" x14ac:dyDescent="0.35">
      <c r="A3" s="93" t="s">
        <v>30</v>
      </c>
      <c r="Q3" s="93" t="s">
        <v>30</v>
      </c>
      <c r="AF3" s="93" t="s">
        <v>30</v>
      </c>
      <c r="AQ3" s="93" t="s">
        <v>30</v>
      </c>
      <c r="AZ3" s="93" t="s">
        <v>30</v>
      </c>
      <c r="BI3" s="93" t="s">
        <v>30</v>
      </c>
    </row>
    <row r="6" spans="1:66" ht="13" x14ac:dyDescent="0.3">
      <c r="B6" s="2" t="s">
        <v>0</v>
      </c>
      <c r="C6" s="3" t="s">
        <v>51</v>
      </c>
      <c r="R6" s="2" t="s">
        <v>0</v>
      </c>
      <c r="S6" s="4" t="str">
        <f>C6</f>
        <v xml:space="preserve">Westbound </v>
      </c>
      <c r="AF6" s="5"/>
      <c r="AG6" s="2" t="s">
        <v>0</v>
      </c>
      <c r="AH6" s="6" t="str">
        <f>C6</f>
        <v xml:space="preserve">Westbound </v>
      </c>
      <c r="AI6" s="7"/>
      <c r="AJ6" s="5"/>
      <c r="AK6" s="5"/>
      <c r="AL6" s="5"/>
      <c r="AM6" s="96" t="s">
        <v>1</v>
      </c>
      <c r="AN6" s="5"/>
      <c r="AO6" s="2" t="s">
        <v>2</v>
      </c>
      <c r="AR6" s="2" t="s">
        <v>0</v>
      </c>
      <c r="AS6" s="6" t="str">
        <f>C6</f>
        <v xml:space="preserve">Westbound </v>
      </c>
      <c r="AT6" s="7"/>
      <c r="AU6" s="5"/>
      <c r="AV6" s="96" t="s">
        <v>3</v>
      </c>
      <c r="AW6" s="5"/>
      <c r="AX6" s="2" t="s">
        <v>2</v>
      </c>
      <c r="BA6" s="2" t="s">
        <v>0</v>
      </c>
      <c r="BB6" s="6" t="str">
        <f>C6</f>
        <v xml:space="preserve">Westbound </v>
      </c>
      <c r="BC6" s="7"/>
      <c r="BD6" s="5"/>
      <c r="BE6" s="96" t="s">
        <v>4</v>
      </c>
      <c r="BF6" s="5"/>
      <c r="BG6" s="2" t="s">
        <v>2</v>
      </c>
      <c r="BI6" s="2" t="s">
        <v>0</v>
      </c>
      <c r="BJ6" s="6" t="str">
        <f>C6</f>
        <v xml:space="preserve">Westbound </v>
      </c>
      <c r="BM6" s="96" t="s">
        <v>5</v>
      </c>
      <c r="BN6" s="2" t="s">
        <v>2</v>
      </c>
    </row>
    <row r="7" spans="1:66" ht="13" x14ac:dyDescent="0.3">
      <c r="AF7" s="9"/>
      <c r="AG7" s="7"/>
      <c r="AH7" s="7"/>
      <c r="AI7" s="7"/>
      <c r="AJ7" s="5"/>
      <c r="AK7" s="5"/>
      <c r="AL7" s="5"/>
      <c r="AM7" s="5"/>
      <c r="AN7" s="5"/>
      <c r="AO7" s="5"/>
      <c r="AQ7" s="9"/>
      <c r="AR7" s="7"/>
      <c r="AS7" s="7"/>
      <c r="AT7" s="7"/>
      <c r="AU7" s="5"/>
      <c r="AV7" s="5"/>
      <c r="AW7" s="5"/>
      <c r="AX7" s="5"/>
      <c r="BI7" s="2"/>
      <c r="BJ7" s="6"/>
      <c r="BM7" s="8"/>
      <c r="BN7" s="2"/>
    </row>
    <row r="8" spans="1:66" ht="13" x14ac:dyDescent="0.3">
      <c r="A8" s="103" t="s">
        <v>53</v>
      </c>
      <c r="B8" s="115" t="s">
        <v>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/>
      <c r="Q8" s="10" t="str">
        <f>A8</f>
        <v>13/09/2024</v>
      </c>
      <c r="R8" s="115" t="s">
        <v>7</v>
      </c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7"/>
      <c r="AF8" s="5"/>
      <c r="AG8" s="11" t="str">
        <f>A8</f>
        <v>13/09/2024</v>
      </c>
      <c r="AH8" s="11">
        <f t="shared" ref="AH8:AM8" si="0">AG8+1</f>
        <v>45549</v>
      </c>
      <c r="AI8" s="11">
        <f t="shared" si="0"/>
        <v>45550</v>
      </c>
      <c r="AJ8" s="11">
        <f t="shared" si="0"/>
        <v>45551</v>
      </c>
      <c r="AK8" s="11">
        <f t="shared" si="0"/>
        <v>45552</v>
      </c>
      <c r="AL8" s="11">
        <f t="shared" si="0"/>
        <v>45553</v>
      </c>
      <c r="AM8" s="98">
        <f t="shared" si="0"/>
        <v>45554</v>
      </c>
      <c r="AN8" s="101" t="s">
        <v>43</v>
      </c>
      <c r="AQ8" s="5"/>
      <c r="AR8" s="11" t="str">
        <f>A8</f>
        <v>13/09/2024</v>
      </c>
      <c r="AS8" s="11">
        <f t="shared" ref="AS8:AX8" si="1">AR8+1</f>
        <v>45549</v>
      </c>
      <c r="AT8" s="11">
        <f t="shared" si="1"/>
        <v>45550</v>
      </c>
      <c r="AU8" s="11">
        <f t="shared" si="1"/>
        <v>45551</v>
      </c>
      <c r="AV8" s="11">
        <f t="shared" si="1"/>
        <v>45552</v>
      </c>
      <c r="AW8" s="11">
        <f t="shared" si="1"/>
        <v>45553</v>
      </c>
      <c r="AX8" s="11">
        <f t="shared" si="1"/>
        <v>45554</v>
      </c>
      <c r="AZ8" s="5"/>
      <c r="BA8" s="11" t="str">
        <f>A8</f>
        <v>13/09/2024</v>
      </c>
      <c r="BB8" s="11">
        <f t="shared" ref="BB8:BG8" si="2">BA8+1</f>
        <v>45549</v>
      </c>
      <c r="BC8" s="11">
        <f t="shared" si="2"/>
        <v>45550</v>
      </c>
      <c r="BD8" s="11">
        <f t="shared" si="2"/>
        <v>45551</v>
      </c>
      <c r="BE8" s="11">
        <f t="shared" si="2"/>
        <v>45552</v>
      </c>
      <c r="BF8" s="11">
        <f t="shared" si="2"/>
        <v>45553</v>
      </c>
      <c r="BG8" s="11">
        <f t="shared" si="2"/>
        <v>45554</v>
      </c>
      <c r="BI8" s="12" t="s">
        <v>8</v>
      </c>
      <c r="BJ8" s="13" t="s">
        <v>9</v>
      </c>
      <c r="BK8" s="104" t="s">
        <v>47</v>
      </c>
      <c r="BL8" s="14" t="s">
        <v>10</v>
      </c>
      <c r="BM8" s="15" t="s">
        <v>11</v>
      </c>
      <c r="BN8" s="16" t="s">
        <v>12</v>
      </c>
    </row>
    <row r="9" spans="1:66" ht="13" x14ac:dyDescent="0.3">
      <c r="A9" s="17" t="s">
        <v>13</v>
      </c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  <c r="J9" s="17">
        <v>9</v>
      </c>
      <c r="K9" s="17">
        <v>10</v>
      </c>
      <c r="L9" s="17">
        <v>11</v>
      </c>
      <c r="M9" s="17">
        <v>12</v>
      </c>
      <c r="N9" s="17">
        <v>13</v>
      </c>
      <c r="O9" s="18" t="s">
        <v>12</v>
      </c>
      <c r="Q9" s="17" t="s">
        <v>13</v>
      </c>
      <c r="R9" s="19" t="s">
        <v>14</v>
      </c>
      <c r="S9" s="19" t="s">
        <v>31</v>
      </c>
      <c r="T9" s="19" t="s">
        <v>32</v>
      </c>
      <c r="U9" s="19" t="s">
        <v>33</v>
      </c>
      <c r="V9" s="19" t="s">
        <v>34</v>
      </c>
      <c r="W9" s="19" t="s">
        <v>35</v>
      </c>
      <c r="X9" s="19" t="s">
        <v>36</v>
      </c>
      <c r="Y9" s="19" t="s">
        <v>37</v>
      </c>
      <c r="Z9" s="19" t="s">
        <v>38</v>
      </c>
      <c r="AA9" s="19" t="s">
        <v>54</v>
      </c>
      <c r="AB9" s="19" t="s">
        <v>55</v>
      </c>
      <c r="AC9" s="19" t="s">
        <v>56</v>
      </c>
      <c r="AD9" s="18" t="s">
        <v>12</v>
      </c>
      <c r="AF9" s="17" t="s">
        <v>13</v>
      </c>
      <c r="AG9" s="20" t="str">
        <f>TEXT(AG8,"dddd")</f>
        <v>Friday</v>
      </c>
      <c r="AH9" s="20" t="str">
        <f t="shared" ref="AH9:AM9" si="3">TEXT(AH8,"dddd")</f>
        <v>Saturday</v>
      </c>
      <c r="AI9" s="20" t="str">
        <f t="shared" si="3"/>
        <v>Sunday</v>
      </c>
      <c r="AJ9" s="20" t="str">
        <f t="shared" si="3"/>
        <v>Monday</v>
      </c>
      <c r="AK9" s="20" t="str">
        <f t="shared" si="3"/>
        <v>Tuesday</v>
      </c>
      <c r="AL9" s="20" t="str">
        <f t="shared" si="3"/>
        <v>Wednesday</v>
      </c>
      <c r="AM9" s="99" t="str">
        <f t="shared" si="3"/>
        <v>Thursday</v>
      </c>
      <c r="AN9" s="102" t="s">
        <v>27</v>
      </c>
      <c r="AO9" s="21" t="s">
        <v>27</v>
      </c>
      <c r="AQ9" s="17" t="s">
        <v>13</v>
      </c>
      <c r="AR9" s="20" t="str">
        <f t="shared" ref="AR9:AX9" si="4">TEXT(AR8,"dddd")</f>
        <v>Friday</v>
      </c>
      <c r="AS9" s="20" t="str">
        <f t="shared" si="4"/>
        <v>Saturday</v>
      </c>
      <c r="AT9" s="20" t="str">
        <f t="shared" si="4"/>
        <v>Sunday</v>
      </c>
      <c r="AU9" s="20" t="str">
        <f t="shared" si="4"/>
        <v>Monday</v>
      </c>
      <c r="AV9" s="20" t="str">
        <f t="shared" si="4"/>
        <v>Tuesday</v>
      </c>
      <c r="AW9" s="20" t="str">
        <f t="shared" si="4"/>
        <v>Wednesday</v>
      </c>
      <c r="AX9" s="20" t="str">
        <f t="shared" si="4"/>
        <v>Thursday</v>
      </c>
      <c r="AZ9" s="17" t="s">
        <v>15</v>
      </c>
      <c r="BA9" s="20" t="str">
        <f t="shared" ref="BA9:BG9" si="5">TEXT(BA8,"dddd")</f>
        <v>Friday</v>
      </c>
      <c r="BB9" s="20" t="str">
        <f t="shared" si="5"/>
        <v>Saturday</v>
      </c>
      <c r="BC9" s="20" t="str">
        <f t="shared" si="5"/>
        <v>Sunday</v>
      </c>
      <c r="BD9" s="20" t="str">
        <f t="shared" si="5"/>
        <v>Monday</v>
      </c>
      <c r="BE9" s="20" t="str">
        <f t="shared" si="5"/>
        <v>Tuesday</v>
      </c>
      <c r="BF9" s="20" t="str">
        <f t="shared" si="5"/>
        <v>Wednesday</v>
      </c>
      <c r="BG9" s="20" t="str">
        <f t="shared" si="5"/>
        <v>Thursday</v>
      </c>
      <c r="BI9" s="22" t="s">
        <v>16</v>
      </c>
      <c r="BJ9" s="23" t="s">
        <v>17</v>
      </c>
      <c r="BK9" s="105" t="s">
        <v>48</v>
      </c>
      <c r="BL9" s="24" t="s">
        <v>49</v>
      </c>
      <c r="BM9" s="25" t="s">
        <v>18</v>
      </c>
      <c r="BN9" s="26" t="s">
        <v>19</v>
      </c>
    </row>
    <row r="10" spans="1:66" ht="13" x14ac:dyDescent="0.3">
      <c r="A10" s="17">
        <v>1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18">
        <f>SUM(B10:N10)</f>
        <v>0</v>
      </c>
      <c r="Q10" s="17">
        <v>1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18">
        <f>SUM(R10:AC10)</f>
        <v>0</v>
      </c>
      <c r="AF10" s="17">
        <v>1</v>
      </c>
      <c r="AG10" s="28">
        <f>O10</f>
        <v>0</v>
      </c>
      <c r="AH10" s="29">
        <f>O80</f>
        <v>2</v>
      </c>
      <c r="AI10" s="29">
        <f>O150</f>
        <v>2</v>
      </c>
      <c r="AJ10" s="17">
        <f>O220</f>
        <v>4</v>
      </c>
      <c r="AK10" s="17">
        <f>O290</f>
        <v>0</v>
      </c>
      <c r="AL10" s="17">
        <f>O360</f>
        <v>0</v>
      </c>
      <c r="AM10" s="17">
        <f>O430</f>
        <v>2</v>
      </c>
      <c r="AN10" s="100">
        <f t="shared" ref="AN10:AN33" si="6">(AG10+AJ10+AK10+AL10+AM10)/5</f>
        <v>1.2</v>
      </c>
      <c r="AO10" s="30">
        <f t="shared" ref="AO10:AO33" si="7">SUM(AG10:AM10)/7</f>
        <v>1.4285714285714286</v>
      </c>
      <c r="AQ10" s="17">
        <v>1</v>
      </c>
      <c r="AR10" s="97" t="s">
        <v>20</v>
      </c>
      <c r="AS10" s="97">
        <v>22.700000762939453</v>
      </c>
      <c r="AT10" s="97">
        <v>23.399999618530273</v>
      </c>
      <c r="AU10" s="97">
        <v>48.400001525878906</v>
      </c>
      <c r="AV10" s="97" t="s">
        <v>20</v>
      </c>
      <c r="AW10" s="97" t="s">
        <v>20</v>
      </c>
      <c r="AX10" s="97">
        <v>41.200000762939453</v>
      </c>
      <c r="AY10" s="1" t="s">
        <v>20</v>
      </c>
      <c r="AZ10" s="31" t="s">
        <v>39</v>
      </c>
      <c r="BA10" s="32">
        <f>SUM(R38:V38)</f>
        <v>140</v>
      </c>
      <c r="BB10" s="32">
        <f>SUM(R108:V108)</f>
        <v>61</v>
      </c>
      <c r="BC10" s="32">
        <f>SUM(R178:V178)</f>
        <v>76</v>
      </c>
      <c r="BD10" s="32">
        <f>SUM(R248:V248)</f>
        <v>102</v>
      </c>
      <c r="BE10" s="32">
        <f>SUM(R318:V318)</f>
        <v>115</v>
      </c>
      <c r="BF10" s="32">
        <f>SUM(R388:V388)</f>
        <v>143</v>
      </c>
      <c r="BG10" s="32">
        <f>SUM(R458:V458)</f>
        <v>145</v>
      </c>
      <c r="BI10" s="33" t="str">
        <f>A8</f>
        <v>13/09/2024</v>
      </c>
      <c r="BJ10" s="34"/>
      <c r="BK10" s="106"/>
      <c r="BL10" s="35"/>
      <c r="BM10" s="36"/>
      <c r="BN10" s="37"/>
    </row>
    <row r="11" spans="1:66" ht="13" x14ac:dyDescent="0.3">
      <c r="A11" s="17">
        <v>2</v>
      </c>
      <c r="B11" s="27">
        <v>2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18">
        <f t="shared" ref="O11:O33" si="8">SUM(B11:N11)</f>
        <v>2</v>
      </c>
      <c r="Q11" s="17">
        <v>2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1</v>
      </c>
      <c r="Z11" s="27">
        <v>1</v>
      </c>
      <c r="AA11" s="27">
        <v>0</v>
      </c>
      <c r="AB11" s="27">
        <v>0</v>
      </c>
      <c r="AC11" s="27">
        <v>0</v>
      </c>
      <c r="AD11" s="18">
        <f t="shared" ref="AD11:AD33" si="9">SUM(R11:AC11)</f>
        <v>2</v>
      </c>
      <c r="AF11" s="38">
        <v>2</v>
      </c>
      <c r="AG11" s="28">
        <f t="shared" ref="AG11:AG33" si="10">O11</f>
        <v>2</v>
      </c>
      <c r="AH11" s="29">
        <f t="shared" ref="AH11:AH33" si="11">O81</f>
        <v>0</v>
      </c>
      <c r="AI11" s="29">
        <f t="shared" ref="AI11:AI33" si="12">O151</f>
        <v>2</v>
      </c>
      <c r="AJ11" s="17">
        <f t="shared" ref="AJ11:AJ33" si="13">O221</f>
        <v>2</v>
      </c>
      <c r="AK11" s="17">
        <f t="shared" ref="AK11:AK33" si="14">O291</f>
        <v>0</v>
      </c>
      <c r="AL11" s="17">
        <f t="shared" ref="AL11:AL33" si="15">O361</f>
        <v>0</v>
      </c>
      <c r="AM11" s="17">
        <f t="shared" ref="AM11:AM33" si="16">O431</f>
        <v>0</v>
      </c>
      <c r="AN11" s="30">
        <f t="shared" si="6"/>
        <v>0.8</v>
      </c>
      <c r="AO11" s="30">
        <f t="shared" si="7"/>
        <v>0.8571428571428571</v>
      </c>
      <c r="AQ11" s="38">
        <v>2</v>
      </c>
      <c r="AR11" s="97">
        <v>45.200000762939453</v>
      </c>
      <c r="AS11" s="97" t="s">
        <v>20</v>
      </c>
      <c r="AT11" s="97">
        <v>39.299999237060547</v>
      </c>
      <c r="AU11" s="97">
        <v>31.899999618530273</v>
      </c>
      <c r="AV11" s="97" t="s">
        <v>20</v>
      </c>
      <c r="AW11" s="97" t="s">
        <v>20</v>
      </c>
      <c r="AX11" s="97" t="s">
        <v>20</v>
      </c>
      <c r="AY11" s="1" t="s">
        <v>20</v>
      </c>
      <c r="AZ11" s="39" t="s">
        <v>40</v>
      </c>
      <c r="BA11" s="40">
        <f>SUM(W38:X38)</f>
        <v>475</v>
      </c>
      <c r="BB11" s="40">
        <f>SUM(W108:X108)</f>
        <v>327</v>
      </c>
      <c r="BC11" s="40">
        <f>SUM(W178:X178)</f>
        <v>263</v>
      </c>
      <c r="BD11" s="40">
        <f>SUM(W248:X248)</f>
        <v>403</v>
      </c>
      <c r="BE11" s="40">
        <f>SUM(W318:X318)</f>
        <v>443</v>
      </c>
      <c r="BF11" s="40">
        <f>SUM(W388:X388)</f>
        <v>457</v>
      </c>
      <c r="BG11" s="40">
        <f>SUM(W458:X458)</f>
        <v>415</v>
      </c>
      <c r="BI11" s="41" t="s">
        <v>21</v>
      </c>
      <c r="BJ11" s="42">
        <f t="shared" ref="BJ11:BK13" si="17">SUM(B35)</f>
        <v>624</v>
      </c>
      <c r="BK11" s="107">
        <f t="shared" si="17"/>
        <v>54</v>
      </c>
      <c r="BL11" s="66">
        <f>SUM(D35,F35:H35,M35)</f>
        <v>8</v>
      </c>
      <c r="BM11" s="43">
        <f>SUM(E35,I35:L35,N35)</f>
        <v>6</v>
      </c>
      <c r="BN11" s="44">
        <f>SUM(BJ11:BM11)</f>
        <v>692</v>
      </c>
    </row>
    <row r="12" spans="1:66" ht="13" x14ac:dyDescent="0.3">
      <c r="A12" s="17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18">
        <f t="shared" si="8"/>
        <v>0</v>
      </c>
      <c r="Q12" s="17">
        <v>3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18">
        <f t="shared" si="9"/>
        <v>0</v>
      </c>
      <c r="AF12" s="17">
        <v>3</v>
      </c>
      <c r="AG12" s="28">
        <f t="shared" si="10"/>
        <v>0</v>
      </c>
      <c r="AH12" s="29">
        <f t="shared" si="11"/>
        <v>0</v>
      </c>
      <c r="AI12" s="29">
        <f t="shared" si="12"/>
        <v>1</v>
      </c>
      <c r="AJ12" s="17">
        <f t="shared" si="13"/>
        <v>0</v>
      </c>
      <c r="AK12" s="17">
        <f t="shared" si="14"/>
        <v>0</v>
      </c>
      <c r="AL12" s="17">
        <f t="shared" si="15"/>
        <v>0</v>
      </c>
      <c r="AM12" s="17">
        <f t="shared" si="16"/>
        <v>0</v>
      </c>
      <c r="AN12" s="30">
        <f t="shared" si="6"/>
        <v>0</v>
      </c>
      <c r="AO12" s="30">
        <f t="shared" si="7"/>
        <v>0.14285714285714285</v>
      </c>
      <c r="AQ12" s="17">
        <v>3</v>
      </c>
      <c r="AR12" s="97" t="s">
        <v>20</v>
      </c>
      <c r="AS12" s="97" t="s">
        <v>20</v>
      </c>
      <c r="AT12" s="97">
        <v>38.200000762939453</v>
      </c>
      <c r="AU12" s="97" t="s">
        <v>20</v>
      </c>
      <c r="AV12" s="97" t="s">
        <v>20</v>
      </c>
      <c r="AW12" s="97" t="s">
        <v>20</v>
      </c>
      <c r="AX12" s="97" t="s">
        <v>20</v>
      </c>
      <c r="AY12" s="1" t="s">
        <v>20</v>
      </c>
      <c r="AZ12" s="45" t="s">
        <v>41</v>
      </c>
      <c r="BA12" s="46">
        <f>SUM(Y38:Z38)</f>
        <v>174</v>
      </c>
      <c r="BB12" s="46">
        <f>SUM(Y108:Z108)</f>
        <v>121</v>
      </c>
      <c r="BC12" s="46">
        <f>SUM(Y178:Z178)</f>
        <v>85</v>
      </c>
      <c r="BD12" s="46">
        <f>SUM(Y248:Z248)</f>
        <v>184</v>
      </c>
      <c r="BE12" s="46">
        <f>SUM(Y318:Z318)</f>
        <v>165</v>
      </c>
      <c r="BF12" s="46">
        <f>SUM(Y388:Z388)</f>
        <v>163</v>
      </c>
      <c r="BG12" s="46">
        <f>SUM(Y458:Z458)</f>
        <v>164</v>
      </c>
      <c r="BI12" s="47" t="s">
        <v>22</v>
      </c>
      <c r="BJ12" s="48">
        <f t="shared" si="17"/>
        <v>716</v>
      </c>
      <c r="BK12" s="108">
        <f t="shared" si="17"/>
        <v>61</v>
      </c>
      <c r="BL12" s="87">
        <f>SUM(D36,F36:H36,M36)</f>
        <v>8</v>
      </c>
      <c r="BM12" s="50">
        <f>SUM(E36,I36:L36,N36)</f>
        <v>6</v>
      </c>
      <c r="BN12" s="44">
        <f>SUM(BJ12:BM12)</f>
        <v>791</v>
      </c>
    </row>
    <row r="13" spans="1:66" ht="13" x14ac:dyDescent="0.3">
      <c r="A13" s="17">
        <v>4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18">
        <f t="shared" si="8"/>
        <v>0</v>
      </c>
      <c r="Q13" s="17">
        <v>4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18">
        <f t="shared" si="9"/>
        <v>0</v>
      </c>
      <c r="AF13" s="17">
        <v>4</v>
      </c>
      <c r="AG13" s="28">
        <f t="shared" si="10"/>
        <v>0</v>
      </c>
      <c r="AH13" s="29">
        <f t="shared" si="11"/>
        <v>0</v>
      </c>
      <c r="AI13" s="29">
        <f t="shared" si="12"/>
        <v>0</v>
      </c>
      <c r="AJ13" s="17">
        <f t="shared" si="13"/>
        <v>1</v>
      </c>
      <c r="AK13" s="17">
        <f t="shared" si="14"/>
        <v>1</v>
      </c>
      <c r="AL13" s="17">
        <f t="shared" si="15"/>
        <v>0</v>
      </c>
      <c r="AM13" s="17">
        <f t="shared" si="16"/>
        <v>0</v>
      </c>
      <c r="AN13" s="30">
        <f t="shared" si="6"/>
        <v>0.4</v>
      </c>
      <c r="AO13" s="30">
        <f t="shared" si="7"/>
        <v>0.2857142857142857</v>
      </c>
      <c r="AQ13" s="17">
        <v>4</v>
      </c>
      <c r="AR13" s="97" t="s">
        <v>20</v>
      </c>
      <c r="AS13" s="97" t="s">
        <v>20</v>
      </c>
      <c r="AT13" s="97" t="s">
        <v>20</v>
      </c>
      <c r="AU13" s="97">
        <v>35.700000762939453</v>
      </c>
      <c r="AV13" s="97">
        <v>28.200000762939453</v>
      </c>
      <c r="AW13" s="97" t="s">
        <v>20</v>
      </c>
      <c r="AX13" s="97" t="s">
        <v>20</v>
      </c>
      <c r="AY13" s="1" t="s">
        <v>20</v>
      </c>
      <c r="AZ13" s="51" t="s">
        <v>42</v>
      </c>
      <c r="BA13" s="52">
        <f>SUM(AA38:AC38)</f>
        <v>18</v>
      </c>
      <c r="BB13" s="52">
        <f>SUM(AA108:AC108)</f>
        <v>15</v>
      </c>
      <c r="BC13" s="52">
        <f>SUM(AA178:AC178)</f>
        <v>13</v>
      </c>
      <c r="BD13" s="52">
        <f>SUM(AA248:AC248)</f>
        <v>22</v>
      </c>
      <c r="BE13" s="52">
        <f>SUM(AA318:AC318)</f>
        <v>14</v>
      </c>
      <c r="BF13" s="52">
        <f>SUM(AA388:AC388)</f>
        <v>21</v>
      </c>
      <c r="BG13" s="52">
        <f>SUM(AA458:AC458)</f>
        <v>17</v>
      </c>
      <c r="BI13" s="53" t="s">
        <v>23</v>
      </c>
      <c r="BJ13" s="54">
        <f t="shared" si="17"/>
        <v>724</v>
      </c>
      <c r="BK13" s="109">
        <f t="shared" si="17"/>
        <v>62</v>
      </c>
      <c r="BL13" s="90">
        <f>SUM(D37,F37:H37,M37)</f>
        <v>8</v>
      </c>
      <c r="BM13" s="56">
        <f>SUM(E37,I37:L37,N37)</f>
        <v>6</v>
      </c>
      <c r="BN13" s="44">
        <f>SUM(BJ13:BM13)</f>
        <v>800</v>
      </c>
    </row>
    <row r="14" spans="1:66" ht="13" x14ac:dyDescent="0.3">
      <c r="A14" s="17">
        <v>5</v>
      </c>
      <c r="B14" s="27">
        <v>2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18">
        <f t="shared" si="8"/>
        <v>2</v>
      </c>
      <c r="Q14" s="17">
        <v>5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2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18">
        <f t="shared" si="9"/>
        <v>2</v>
      </c>
      <c r="AF14" s="17">
        <v>5</v>
      </c>
      <c r="AG14" s="28">
        <f t="shared" si="10"/>
        <v>2</v>
      </c>
      <c r="AH14" s="29">
        <f t="shared" si="11"/>
        <v>1</v>
      </c>
      <c r="AI14" s="29">
        <f t="shared" si="12"/>
        <v>0</v>
      </c>
      <c r="AJ14" s="17">
        <f t="shared" si="13"/>
        <v>1</v>
      </c>
      <c r="AK14" s="17">
        <f t="shared" si="14"/>
        <v>1</v>
      </c>
      <c r="AL14" s="17">
        <f t="shared" si="15"/>
        <v>1</v>
      </c>
      <c r="AM14" s="17">
        <f t="shared" si="16"/>
        <v>1</v>
      </c>
      <c r="AN14" s="30">
        <f t="shared" si="6"/>
        <v>1.2</v>
      </c>
      <c r="AO14" s="30">
        <f t="shared" si="7"/>
        <v>1</v>
      </c>
      <c r="AQ14" s="17">
        <v>5</v>
      </c>
      <c r="AR14" s="97">
        <v>38.200000762939453</v>
      </c>
      <c r="AS14" s="97">
        <v>38.599998474121094</v>
      </c>
      <c r="AT14" s="97" t="s">
        <v>20</v>
      </c>
      <c r="AU14" s="97">
        <v>37.700000762939453</v>
      </c>
      <c r="AV14" s="97">
        <v>38.5</v>
      </c>
      <c r="AW14" s="97">
        <v>39.099998474121094</v>
      </c>
      <c r="AX14" s="97">
        <v>35.299999237060547</v>
      </c>
      <c r="AY14" s="1" t="s">
        <v>20</v>
      </c>
      <c r="BI14" s="57" t="s">
        <v>24</v>
      </c>
      <c r="BJ14" s="58">
        <f>SUM(B38)</f>
        <v>731</v>
      </c>
      <c r="BK14" s="110">
        <f>SUM(C38)</f>
        <v>62</v>
      </c>
      <c r="BL14" s="59">
        <f>SUM(D38,F38:H38,M38)</f>
        <v>8</v>
      </c>
      <c r="BM14" s="60">
        <f>-SUM(E38,I38:L38,N38)</f>
        <v>-6</v>
      </c>
      <c r="BN14" s="44">
        <f>SUM(BJ14:BM14)</f>
        <v>795</v>
      </c>
    </row>
    <row r="15" spans="1:66" ht="13" x14ac:dyDescent="0.3">
      <c r="A15" s="17">
        <v>6</v>
      </c>
      <c r="B15" s="27">
        <v>3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18">
        <f t="shared" si="8"/>
        <v>3</v>
      </c>
      <c r="Q15" s="17">
        <v>6</v>
      </c>
      <c r="R15" s="27">
        <v>0</v>
      </c>
      <c r="S15" s="27">
        <v>0</v>
      </c>
      <c r="T15" s="27">
        <v>0</v>
      </c>
      <c r="U15" s="27">
        <v>0</v>
      </c>
      <c r="V15" s="27">
        <v>1</v>
      </c>
      <c r="W15" s="27">
        <v>0</v>
      </c>
      <c r="X15" s="27">
        <v>2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18">
        <f t="shared" si="9"/>
        <v>3</v>
      </c>
      <c r="AF15" s="17">
        <v>6</v>
      </c>
      <c r="AG15" s="28">
        <f t="shared" si="10"/>
        <v>3</v>
      </c>
      <c r="AH15" s="29">
        <f t="shared" si="11"/>
        <v>1</v>
      </c>
      <c r="AI15" s="29">
        <f t="shared" si="12"/>
        <v>0</v>
      </c>
      <c r="AJ15" s="17">
        <f t="shared" si="13"/>
        <v>5</v>
      </c>
      <c r="AK15" s="17">
        <f t="shared" si="14"/>
        <v>4</v>
      </c>
      <c r="AL15" s="17">
        <f t="shared" si="15"/>
        <v>4</v>
      </c>
      <c r="AM15" s="17">
        <f t="shared" si="16"/>
        <v>5</v>
      </c>
      <c r="AN15" s="30">
        <f t="shared" si="6"/>
        <v>4.2</v>
      </c>
      <c r="AO15" s="30">
        <f t="shared" si="7"/>
        <v>3.1428571428571428</v>
      </c>
      <c r="AQ15" s="17">
        <v>6</v>
      </c>
      <c r="AR15" s="97">
        <v>35.400001525878906</v>
      </c>
      <c r="AS15" s="97">
        <v>39.700000762939453</v>
      </c>
      <c r="AT15" s="97" t="s">
        <v>20</v>
      </c>
      <c r="AU15" s="97">
        <v>39</v>
      </c>
      <c r="AV15" s="97">
        <v>43</v>
      </c>
      <c r="AW15" s="97">
        <v>41.599998474121094</v>
      </c>
      <c r="AX15" s="97">
        <v>39.200000762939453</v>
      </c>
      <c r="AY15" s="1" t="s">
        <v>20</v>
      </c>
      <c r="AZ15" s="44" t="s">
        <v>12</v>
      </c>
      <c r="BA15" s="61">
        <f>SUM(BA10:BA13)</f>
        <v>807</v>
      </c>
      <c r="BB15" s="61">
        <f t="shared" ref="BB15:BG15" si="18">SUM(BB10:BB13)</f>
        <v>524</v>
      </c>
      <c r="BC15" s="61">
        <f t="shared" si="18"/>
        <v>437</v>
      </c>
      <c r="BD15" s="61">
        <f t="shared" si="18"/>
        <v>711</v>
      </c>
      <c r="BE15" s="61">
        <f t="shared" si="18"/>
        <v>737</v>
      </c>
      <c r="BF15" s="61">
        <f t="shared" si="18"/>
        <v>784</v>
      </c>
      <c r="BG15" s="61">
        <f t="shared" si="18"/>
        <v>741</v>
      </c>
      <c r="BI15" s="10">
        <f>BI10+1</f>
        <v>45549</v>
      </c>
      <c r="BJ15" s="62"/>
      <c r="BK15" s="111"/>
      <c r="BL15" s="63"/>
      <c r="BM15" s="64"/>
      <c r="BN15" s="37"/>
    </row>
    <row r="16" spans="1:66" ht="13" x14ac:dyDescent="0.3">
      <c r="A16" s="17">
        <v>7</v>
      </c>
      <c r="B16" s="27">
        <v>12</v>
      </c>
      <c r="C16" s="27">
        <v>2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18">
        <f t="shared" si="8"/>
        <v>14</v>
      </c>
      <c r="Q16" s="17">
        <v>7</v>
      </c>
      <c r="R16" s="27">
        <v>0</v>
      </c>
      <c r="S16" s="27">
        <v>0</v>
      </c>
      <c r="T16" s="27">
        <v>0</v>
      </c>
      <c r="U16" s="27">
        <v>0</v>
      </c>
      <c r="V16" s="27">
        <v>4</v>
      </c>
      <c r="W16" s="27">
        <v>3</v>
      </c>
      <c r="X16" s="27">
        <v>3</v>
      </c>
      <c r="Y16" s="27">
        <v>4</v>
      </c>
      <c r="Z16" s="27">
        <v>0</v>
      </c>
      <c r="AA16" s="27">
        <v>0</v>
      </c>
      <c r="AB16" s="27">
        <v>0</v>
      </c>
      <c r="AC16" s="27">
        <v>0</v>
      </c>
      <c r="AD16" s="18">
        <f t="shared" si="9"/>
        <v>14</v>
      </c>
      <c r="AF16" s="17">
        <v>7</v>
      </c>
      <c r="AG16" s="28">
        <f t="shared" si="10"/>
        <v>14</v>
      </c>
      <c r="AH16" s="29">
        <f t="shared" si="11"/>
        <v>6</v>
      </c>
      <c r="AI16" s="29">
        <f t="shared" si="12"/>
        <v>2</v>
      </c>
      <c r="AJ16" s="17">
        <f t="shared" si="13"/>
        <v>15</v>
      </c>
      <c r="AK16" s="17">
        <f t="shared" si="14"/>
        <v>18</v>
      </c>
      <c r="AL16" s="17">
        <f t="shared" si="15"/>
        <v>15</v>
      </c>
      <c r="AM16" s="17">
        <f t="shared" si="16"/>
        <v>25</v>
      </c>
      <c r="AN16" s="30">
        <f t="shared" si="6"/>
        <v>17.399999999999999</v>
      </c>
      <c r="AO16" s="30">
        <f t="shared" si="7"/>
        <v>13.571428571428571</v>
      </c>
      <c r="AQ16" s="17">
        <v>7</v>
      </c>
      <c r="AR16" s="97">
        <v>35.200000762939453</v>
      </c>
      <c r="AS16" s="97">
        <v>37.599998474121094</v>
      </c>
      <c r="AT16" s="97">
        <v>28.799999237060547</v>
      </c>
      <c r="AU16" s="97">
        <v>36.200000762939453</v>
      </c>
      <c r="AV16" s="97">
        <v>36.299999237060547</v>
      </c>
      <c r="AW16" s="97">
        <v>32.5</v>
      </c>
      <c r="AX16" s="97">
        <v>29.600000381469727</v>
      </c>
      <c r="AY16" s="1" t="s">
        <v>20</v>
      </c>
      <c r="BI16" s="41" t="s">
        <v>21</v>
      </c>
      <c r="BJ16" s="65">
        <f t="shared" ref="BJ16:BK19" si="19">SUM(B105)</f>
        <v>431</v>
      </c>
      <c r="BK16" s="112">
        <f t="shared" si="19"/>
        <v>29</v>
      </c>
      <c r="BL16" s="66">
        <f>SUM(D105,F105:H105,M105)</f>
        <v>0</v>
      </c>
      <c r="BM16" s="67">
        <f>SUM(E105,I105:L105,N105)</f>
        <v>1</v>
      </c>
      <c r="BN16" s="44">
        <f>SUM(BJ16:BM16)</f>
        <v>461</v>
      </c>
    </row>
    <row r="17" spans="1:66" ht="13" x14ac:dyDescent="0.3">
      <c r="A17" s="17">
        <v>8</v>
      </c>
      <c r="B17" s="27">
        <v>44</v>
      </c>
      <c r="C17" s="27">
        <v>7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18">
        <f t="shared" si="8"/>
        <v>51</v>
      </c>
      <c r="Q17" s="17">
        <v>8</v>
      </c>
      <c r="R17" s="27">
        <v>0</v>
      </c>
      <c r="S17" s="27">
        <v>1</v>
      </c>
      <c r="T17" s="27">
        <v>0</v>
      </c>
      <c r="U17" s="27">
        <v>0</v>
      </c>
      <c r="V17" s="27">
        <v>2</v>
      </c>
      <c r="W17" s="27">
        <v>17</v>
      </c>
      <c r="X17" s="27">
        <v>18</v>
      </c>
      <c r="Y17" s="27">
        <v>12</v>
      </c>
      <c r="Z17" s="27">
        <v>1</v>
      </c>
      <c r="AA17" s="27">
        <v>0</v>
      </c>
      <c r="AB17" s="27">
        <v>0</v>
      </c>
      <c r="AC17" s="27">
        <v>0</v>
      </c>
      <c r="AD17" s="18">
        <f t="shared" si="9"/>
        <v>51</v>
      </c>
      <c r="AF17" s="17">
        <v>8</v>
      </c>
      <c r="AG17" s="28">
        <f t="shared" si="10"/>
        <v>51</v>
      </c>
      <c r="AH17" s="29">
        <f t="shared" si="11"/>
        <v>12</v>
      </c>
      <c r="AI17" s="29">
        <f t="shared" si="12"/>
        <v>11</v>
      </c>
      <c r="AJ17" s="17">
        <f t="shared" si="13"/>
        <v>66</v>
      </c>
      <c r="AK17" s="17">
        <f t="shared" si="14"/>
        <v>55</v>
      </c>
      <c r="AL17" s="17">
        <f t="shared" si="15"/>
        <v>55</v>
      </c>
      <c r="AM17" s="17">
        <f t="shared" si="16"/>
        <v>61</v>
      </c>
      <c r="AN17" s="30">
        <f t="shared" si="6"/>
        <v>57.6</v>
      </c>
      <c r="AO17" s="30">
        <f t="shared" si="7"/>
        <v>44.428571428571431</v>
      </c>
      <c r="AQ17" s="17">
        <v>8</v>
      </c>
      <c r="AR17" s="97">
        <v>36.099998474121094</v>
      </c>
      <c r="AS17" s="97">
        <v>38</v>
      </c>
      <c r="AT17" s="97">
        <v>38.200000762939453</v>
      </c>
      <c r="AU17" s="97">
        <v>37.099998474121094</v>
      </c>
      <c r="AV17" s="97">
        <v>37.700000762939453</v>
      </c>
      <c r="AW17" s="97">
        <v>36.299999237060547</v>
      </c>
      <c r="AX17" s="97">
        <v>35.099998474121094</v>
      </c>
      <c r="AY17" s="1" t="s">
        <v>20</v>
      </c>
      <c r="BI17" s="47" t="s">
        <v>22</v>
      </c>
      <c r="BJ17" s="48">
        <f t="shared" si="19"/>
        <v>481</v>
      </c>
      <c r="BK17" s="108">
        <f t="shared" si="19"/>
        <v>31</v>
      </c>
      <c r="BL17" s="49">
        <f t="shared" ref="BL17:BL19" si="20">SUM(D106,F106:H106,M106)</f>
        <v>0</v>
      </c>
      <c r="BM17" s="50">
        <f>SUM(E106,I106:L106,N106)</f>
        <v>1</v>
      </c>
      <c r="BN17" s="44">
        <f>SUM(BJ17:BM17)</f>
        <v>513</v>
      </c>
    </row>
    <row r="18" spans="1:66" ht="13" x14ac:dyDescent="0.3">
      <c r="A18" s="17">
        <v>9</v>
      </c>
      <c r="B18" s="27">
        <v>64</v>
      </c>
      <c r="C18" s="27">
        <v>9</v>
      </c>
      <c r="D18" s="27">
        <v>0</v>
      </c>
      <c r="E18" s="27">
        <v>1</v>
      </c>
      <c r="F18" s="27">
        <v>0</v>
      </c>
      <c r="G18" s="27">
        <v>0</v>
      </c>
      <c r="H18" s="27">
        <v>1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18">
        <f t="shared" si="8"/>
        <v>76</v>
      </c>
      <c r="Q18" s="17">
        <v>9</v>
      </c>
      <c r="R18" s="27">
        <v>0</v>
      </c>
      <c r="S18" s="27">
        <v>0</v>
      </c>
      <c r="T18" s="27">
        <v>2</v>
      </c>
      <c r="U18" s="27">
        <v>2</v>
      </c>
      <c r="V18" s="27">
        <v>9</v>
      </c>
      <c r="W18" s="27">
        <v>18</v>
      </c>
      <c r="X18" s="27">
        <v>26</v>
      </c>
      <c r="Y18" s="27">
        <v>14</v>
      </c>
      <c r="Z18" s="27">
        <v>4</v>
      </c>
      <c r="AA18" s="27">
        <v>1</v>
      </c>
      <c r="AB18" s="27">
        <v>0</v>
      </c>
      <c r="AC18" s="27">
        <v>0</v>
      </c>
      <c r="AD18" s="18">
        <f t="shared" si="9"/>
        <v>76</v>
      </c>
      <c r="AF18" s="17">
        <v>9</v>
      </c>
      <c r="AG18" s="28">
        <f t="shared" si="10"/>
        <v>76</v>
      </c>
      <c r="AH18" s="29">
        <f t="shared" si="11"/>
        <v>33</v>
      </c>
      <c r="AI18" s="29">
        <f t="shared" si="12"/>
        <v>19</v>
      </c>
      <c r="AJ18" s="17">
        <f t="shared" si="13"/>
        <v>93</v>
      </c>
      <c r="AK18" s="17">
        <f t="shared" si="14"/>
        <v>106</v>
      </c>
      <c r="AL18" s="17">
        <f t="shared" si="15"/>
        <v>102</v>
      </c>
      <c r="AM18" s="17">
        <f t="shared" si="16"/>
        <v>82</v>
      </c>
      <c r="AN18" s="30">
        <f t="shared" si="6"/>
        <v>91.8</v>
      </c>
      <c r="AO18" s="30">
        <f t="shared" si="7"/>
        <v>73</v>
      </c>
      <c r="AQ18" s="17">
        <v>9</v>
      </c>
      <c r="AR18" s="97">
        <v>35.599998474121094</v>
      </c>
      <c r="AS18" s="97">
        <v>38.299999237060547</v>
      </c>
      <c r="AT18" s="97">
        <v>34.299999237060547</v>
      </c>
      <c r="AU18" s="97">
        <v>37.099998474121094</v>
      </c>
      <c r="AV18" s="97">
        <v>36</v>
      </c>
      <c r="AW18" s="97">
        <v>37</v>
      </c>
      <c r="AX18" s="97">
        <v>36.099998474121094</v>
      </c>
      <c r="AY18" s="1" t="s">
        <v>20</v>
      </c>
      <c r="BI18" s="53" t="s">
        <v>23</v>
      </c>
      <c r="BJ18" s="54">
        <f t="shared" si="19"/>
        <v>488</v>
      </c>
      <c r="BK18" s="109">
        <f t="shared" si="19"/>
        <v>31</v>
      </c>
      <c r="BL18" s="55">
        <f t="shared" si="20"/>
        <v>0</v>
      </c>
      <c r="BM18" s="56">
        <f>SUM(E107,I107:L107,N107)</f>
        <v>1</v>
      </c>
      <c r="BN18" s="44">
        <f>SUM(BJ18:BM18)</f>
        <v>520</v>
      </c>
    </row>
    <row r="19" spans="1:66" ht="13" x14ac:dyDescent="0.3">
      <c r="A19" s="17">
        <v>10</v>
      </c>
      <c r="B19" s="27">
        <v>42</v>
      </c>
      <c r="C19" s="27">
        <v>3</v>
      </c>
      <c r="D19" s="27">
        <v>0</v>
      </c>
      <c r="E19" s="27">
        <v>1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18">
        <f t="shared" si="8"/>
        <v>46</v>
      </c>
      <c r="Q19" s="17">
        <v>10</v>
      </c>
      <c r="R19" s="27">
        <v>0</v>
      </c>
      <c r="S19" s="27">
        <v>0</v>
      </c>
      <c r="T19" s="27">
        <v>0</v>
      </c>
      <c r="U19" s="27">
        <v>5</v>
      </c>
      <c r="V19" s="27">
        <v>3</v>
      </c>
      <c r="W19" s="27">
        <v>11</v>
      </c>
      <c r="X19" s="27">
        <v>15</v>
      </c>
      <c r="Y19" s="27">
        <v>7</v>
      </c>
      <c r="Z19" s="27">
        <v>3</v>
      </c>
      <c r="AA19" s="27">
        <v>2</v>
      </c>
      <c r="AB19" s="27">
        <v>0</v>
      </c>
      <c r="AC19" s="27">
        <v>0</v>
      </c>
      <c r="AD19" s="18">
        <f t="shared" si="9"/>
        <v>46</v>
      </c>
      <c r="AF19" s="17">
        <v>10</v>
      </c>
      <c r="AG19" s="28">
        <f t="shared" si="10"/>
        <v>46</v>
      </c>
      <c r="AH19" s="29">
        <f t="shared" si="11"/>
        <v>24</v>
      </c>
      <c r="AI19" s="29">
        <f t="shared" si="12"/>
        <v>25</v>
      </c>
      <c r="AJ19" s="17">
        <f t="shared" si="13"/>
        <v>35</v>
      </c>
      <c r="AK19" s="17">
        <f t="shared" si="14"/>
        <v>36</v>
      </c>
      <c r="AL19" s="17">
        <f t="shared" si="15"/>
        <v>52</v>
      </c>
      <c r="AM19" s="17">
        <f t="shared" si="16"/>
        <v>47</v>
      </c>
      <c r="AN19" s="30">
        <f t="shared" si="6"/>
        <v>43.2</v>
      </c>
      <c r="AO19" s="30">
        <f t="shared" si="7"/>
        <v>37.857142857142854</v>
      </c>
      <c r="AQ19" s="17">
        <v>10</v>
      </c>
      <c r="AR19" s="97">
        <v>36.200000762939453</v>
      </c>
      <c r="AS19" s="97">
        <v>35.099998474121094</v>
      </c>
      <c r="AT19" s="97">
        <v>34.5</v>
      </c>
      <c r="AU19" s="97">
        <v>32.799999237060547</v>
      </c>
      <c r="AV19" s="97">
        <v>33.400001525878906</v>
      </c>
      <c r="AW19" s="97">
        <v>32.099998474121094</v>
      </c>
      <c r="AX19" s="97">
        <v>34.700000762939453</v>
      </c>
      <c r="AY19" s="1" t="s">
        <v>20</v>
      </c>
      <c r="BI19" s="57" t="s">
        <v>24</v>
      </c>
      <c r="BJ19" s="58">
        <f t="shared" si="19"/>
        <v>491</v>
      </c>
      <c r="BK19" s="110">
        <f t="shared" si="19"/>
        <v>32</v>
      </c>
      <c r="BL19" s="59">
        <f t="shared" si="20"/>
        <v>0</v>
      </c>
      <c r="BM19" s="60">
        <f>SUM(E108,I108:L108,N108)</f>
        <v>1</v>
      </c>
      <c r="BN19" s="44">
        <f>SUM(BJ19:BM19)</f>
        <v>524</v>
      </c>
    </row>
    <row r="20" spans="1:66" ht="13" x14ac:dyDescent="0.3">
      <c r="A20" s="17">
        <v>11</v>
      </c>
      <c r="B20" s="27">
        <v>40</v>
      </c>
      <c r="C20" s="27">
        <v>5</v>
      </c>
      <c r="D20" s="27">
        <v>0</v>
      </c>
      <c r="E20" s="27">
        <v>0</v>
      </c>
      <c r="F20" s="27">
        <v>1</v>
      </c>
      <c r="G20" s="27">
        <v>0</v>
      </c>
      <c r="H20" s="27">
        <v>0</v>
      </c>
      <c r="I20" s="27">
        <v>0</v>
      </c>
      <c r="J20" s="27">
        <v>1</v>
      </c>
      <c r="K20" s="27">
        <v>0</v>
      </c>
      <c r="L20" s="27">
        <v>0</v>
      </c>
      <c r="M20" s="27">
        <v>0</v>
      </c>
      <c r="N20" s="27">
        <v>0</v>
      </c>
      <c r="O20" s="18">
        <f t="shared" si="8"/>
        <v>47</v>
      </c>
      <c r="Q20" s="17">
        <v>11</v>
      </c>
      <c r="R20" s="27">
        <v>0</v>
      </c>
      <c r="S20" s="27">
        <v>0</v>
      </c>
      <c r="T20" s="27">
        <v>2</v>
      </c>
      <c r="U20" s="27">
        <v>2</v>
      </c>
      <c r="V20" s="27">
        <v>8</v>
      </c>
      <c r="W20" s="27">
        <v>17</v>
      </c>
      <c r="X20" s="27">
        <v>13</v>
      </c>
      <c r="Y20" s="27">
        <v>2</v>
      </c>
      <c r="Z20" s="27">
        <v>0</v>
      </c>
      <c r="AA20" s="27">
        <v>3</v>
      </c>
      <c r="AB20" s="27">
        <v>0</v>
      </c>
      <c r="AC20" s="27">
        <v>0</v>
      </c>
      <c r="AD20" s="18">
        <f t="shared" si="9"/>
        <v>47</v>
      </c>
      <c r="AF20" s="17">
        <v>11</v>
      </c>
      <c r="AG20" s="28">
        <f t="shared" si="10"/>
        <v>47</v>
      </c>
      <c r="AH20" s="29">
        <f t="shared" si="11"/>
        <v>35</v>
      </c>
      <c r="AI20" s="29">
        <f t="shared" si="12"/>
        <v>44</v>
      </c>
      <c r="AJ20" s="17">
        <f t="shared" si="13"/>
        <v>44</v>
      </c>
      <c r="AK20" s="17">
        <f t="shared" si="14"/>
        <v>42</v>
      </c>
      <c r="AL20" s="17">
        <f t="shared" si="15"/>
        <v>55</v>
      </c>
      <c r="AM20" s="17">
        <f t="shared" si="16"/>
        <v>43</v>
      </c>
      <c r="AN20" s="30">
        <f t="shared" si="6"/>
        <v>46.2</v>
      </c>
      <c r="AO20" s="30">
        <f t="shared" si="7"/>
        <v>44.285714285714285</v>
      </c>
      <c r="AQ20" s="17">
        <v>11</v>
      </c>
      <c r="AR20" s="97">
        <v>33.700000762939453</v>
      </c>
      <c r="AS20" s="97">
        <v>35.599998474121094</v>
      </c>
      <c r="AT20" s="97">
        <v>35</v>
      </c>
      <c r="AU20" s="97">
        <v>35.799999237060547</v>
      </c>
      <c r="AV20" s="97">
        <v>33.200000762939453</v>
      </c>
      <c r="AW20" s="97">
        <v>33.400001525878906</v>
      </c>
      <c r="AX20" s="97">
        <v>35.200000762939453</v>
      </c>
      <c r="AY20" s="1" t="s">
        <v>20</v>
      </c>
      <c r="BI20" s="10">
        <f>BI15+1</f>
        <v>45550</v>
      </c>
      <c r="BJ20" s="62"/>
      <c r="BK20" s="111"/>
      <c r="BL20" s="63"/>
      <c r="BM20" s="64"/>
      <c r="BN20" s="37"/>
    </row>
    <row r="21" spans="1:66" ht="13" x14ac:dyDescent="0.3">
      <c r="A21" s="17">
        <v>12</v>
      </c>
      <c r="B21" s="27">
        <v>26</v>
      </c>
      <c r="C21" s="27">
        <v>4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18">
        <f t="shared" si="8"/>
        <v>30</v>
      </c>
      <c r="Q21" s="17">
        <v>12</v>
      </c>
      <c r="R21" s="27">
        <v>0</v>
      </c>
      <c r="S21" s="27">
        <v>0</v>
      </c>
      <c r="T21" s="27">
        <v>0</v>
      </c>
      <c r="U21" s="27">
        <v>0</v>
      </c>
      <c r="V21" s="27">
        <v>7</v>
      </c>
      <c r="W21" s="27">
        <v>11</v>
      </c>
      <c r="X21" s="27">
        <v>7</v>
      </c>
      <c r="Y21" s="27">
        <v>4</v>
      </c>
      <c r="Z21" s="27">
        <v>1</v>
      </c>
      <c r="AA21" s="27">
        <v>0</v>
      </c>
      <c r="AB21" s="27">
        <v>0</v>
      </c>
      <c r="AC21" s="27">
        <v>0</v>
      </c>
      <c r="AD21" s="18">
        <f t="shared" si="9"/>
        <v>30</v>
      </c>
      <c r="AF21" s="17">
        <v>12</v>
      </c>
      <c r="AG21" s="28">
        <f t="shared" si="10"/>
        <v>30</v>
      </c>
      <c r="AH21" s="29">
        <f t="shared" si="11"/>
        <v>42</v>
      </c>
      <c r="AI21" s="29">
        <f t="shared" si="12"/>
        <v>37</v>
      </c>
      <c r="AJ21" s="17">
        <f t="shared" si="13"/>
        <v>34</v>
      </c>
      <c r="AK21" s="17">
        <f t="shared" si="14"/>
        <v>38</v>
      </c>
      <c r="AL21" s="17">
        <f t="shared" si="15"/>
        <v>44</v>
      </c>
      <c r="AM21" s="17">
        <f t="shared" si="16"/>
        <v>33</v>
      </c>
      <c r="AN21" s="30">
        <f t="shared" si="6"/>
        <v>35.799999999999997</v>
      </c>
      <c r="AO21" s="30">
        <f t="shared" si="7"/>
        <v>36.857142857142854</v>
      </c>
      <c r="AQ21" s="17">
        <v>12</v>
      </c>
      <c r="AR21" s="97">
        <v>34.5</v>
      </c>
      <c r="AS21" s="97">
        <v>37.599998474121094</v>
      </c>
      <c r="AT21" s="97">
        <v>36.299999237060547</v>
      </c>
      <c r="AU21" s="97">
        <v>36</v>
      </c>
      <c r="AV21" s="97">
        <v>33.400001525878906</v>
      </c>
      <c r="AW21" s="97">
        <v>32.700000762939453</v>
      </c>
      <c r="AX21" s="97">
        <v>32.599998474121094</v>
      </c>
      <c r="AY21" s="1" t="s">
        <v>20</v>
      </c>
      <c r="BI21" s="41" t="s">
        <v>21</v>
      </c>
      <c r="BJ21" s="65">
        <f t="shared" ref="BJ21:BK24" si="21">SUM(B175)</f>
        <v>372</v>
      </c>
      <c r="BK21" s="112">
        <f t="shared" si="21"/>
        <v>23</v>
      </c>
      <c r="BL21" s="66">
        <f>SUM(D175,F175:H175,M175)</f>
        <v>1</v>
      </c>
      <c r="BM21" s="67">
        <f>SUM(E175,I175:L175,N175)</f>
        <v>1</v>
      </c>
      <c r="BN21" s="44">
        <f>SUM(BJ21:BM21)</f>
        <v>397</v>
      </c>
    </row>
    <row r="22" spans="1:66" ht="13" x14ac:dyDescent="0.3">
      <c r="A22" s="17">
        <v>13</v>
      </c>
      <c r="B22" s="27">
        <v>39</v>
      </c>
      <c r="C22" s="27">
        <v>1</v>
      </c>
      <c r="D22" s="27">
        <v>0</v>
      </c>
      <c r="E22" s="27">
        <v>0</v>
      </c>
      <c r="F22" s="27">
        <v>0</v>
      </c>
      <c r="G22" s="27">
        <v>0</v>
      </c>
      <c r="H22" s="27">
        <v>1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8">
        <f t="shared" si="8"/>
        <v>41</v>
      </c>
      <c r="Q22" s="17">
        <v>13</v>
      </c>
      <c r="R22" s="27">
        <v>0</v>
      </c>
      <c r="S22" s="27">
        <v>1</v>
      </c>
      <c r="T22" s="27">
        <v>0</v>
      </c>
      <c r="U22" s="27">
        <v>4</v>
      </c>
      <c r="V22" s="27">
        <v>6</v>
      </c>
      <c r="W22" s="27">
        <v>8</v>
      </c>
      <c r="X22" s="27">
        <v>11</v>
      </c>
      <c r="Y22" s="27">
        <v>7</v>
      </c>
      <c r="Z22" s="27">
        <v>3</v>
      </c>
      <c r="AA22" s="27">
        <v>0</v>
      </c>
      <c r="AB22" s="27">
        <v>1</v>
      </c>
      <c r="AC22" s="27">
        <v>0</v>
      </c>
      <c r="AD22" s="18">
        <f t="shared" si="9"/>
        <v>41</v>
      </c>
      <c r="AF22" s="17">
        <v>13</v>
      </c>
      <c r="AG22" s="28">
        <f t="shared" si="10"/>
        <v>41</v>
      </c>
      <c r="AH22" s="29">
        <f t="shared" si="11"/>
        <v>53</v>
      </c>
      <c r="AI22" s="29">
        <f t="shared" si="12"/>
        <v>63</v>
      </c>
      <c r="AJ22" s="17">
        <f t="shared" si="13"/>
        <v>45</v>
      </c>
      <c r="AK22" s="17">
        <f t="shared" si="14"/>
        <v>38</v>
      </c>
      <c r="AL22" s="17">
        <f t="shared" si="15"/>
        <v>53</v>
      </c>
      <c r="AM22" s="17">
        <f t="shared" si="16"/>
        <v>62</v>
      </c>
      <c r="AN22" s="30">
        <f t="shared" si="6"/>
        <v>47.8</v>
      </c>
      <c r="AO22" s="30">
        <f t="shared" si="7"/>
        <v>50.714285714285715</v>
      </c>
      <c r="AQ22" s="17">
        <v>13</v>
      </c>
      <c r="AR22" s="97">
        <v>34.799999237060547</v>
      </c>
      <c r="AS22" s="97">
        <v>36.799999237060547</v>
      </c>
      <c r="AT22" s="97">
        <v>34.299999237060547</v>
      </c>
      <c r="AU22" s="97">
        <v>34.700000762939453</v>
      </c>
      <c r="AV22" s="97">
        <v>34.700000762939453</v>
      </c>
      <c r="AW22" s="97">
        <v>33.5</v>
      </c>
      <c r="AX22" s="97">
        <v>34.700000762939453</v>
      </c>
      <c r="AY22" s="1" t="s">
        <v>20</v>
      </c>
      <c r="BI22" s="47" t="s">
        <v>22</v>
      </c>
      <c r="BJ22" s="48">
        <f t="shared" si="21"/>
        <v>398</v>
      </c>
      <c r="BK22" s="108">
        <f t="shared" si="21"/>
        <v>24</v>
      </c>
      <c r="BL22" s="49">
        <f t="shared" ref="BL22:BL24" si="22">SUM(D176,F176:H176,M176)</f>
        <v>2</v>
      </c>
      <c r="BM22" s="50">
        <f>SUM(E176,I176:L176,N176)</f>
        <v>1</v>
      </c>
      <c r="BN22" s="44">
        <f>SUM(BJ22:BM22)</f>
        <v>425</v>
      </c>
    </row>
    <row r="23" spans="1:66" ht="13" x14ac:dyDescent="0.3">
      <c r="A23" s="17">
        <v>14</v>
      </c>
      <c r="B23" s="27">
        <v>35</v>
      </c>
      <c r="C23" s="27">
        <v>5</v>
      </c>
      <c r="D23" s="27">
        <v>0</v>
      </c>
      <c r="E23" s="27">
        <v>0</v>
      </c>
      <c r="F23" s="27">
        <v>1</v>
      </c>
      <c r="G23" s="27">
        <v>0</v>
      </c>
      <c r="H23" s="27">
        <v>1</v>
      </c>
      <c r="I23" s="27">
        <v>0</v>
      </c>
      <c r="J23" s="27">
        <v>0</v>
      </c>
      <c r="K23" s="27">
        <v>1</v>
      </c>
      <c r="L23" s="27">
        <v>0</v>
      </c>
      <c r="M23" s="27">
        <v>0</v>
      </c>
      <c r="N23" s="27">
        <v>0</v>
      </c>
      <c r="O23" s="18">
        <f t="shared" si="8"/>
        <v>43</v>
      </c>
      <c r="Q23" s="17">
        <v>14</v>
      </c>
      <c r="R23" s="27">
        <v>0</v>
      </c>
      <c r="S23" s="27">
        <v>1</v>
      </c>
      <c r="T23" s="27">
        <v>2</v>
      </c>
      <c r="U23" s="27">
        <v>1</v>
      </c>
      <c r="V23" s="27">
        <v>8</v>
      </c>
      <c r="W23" s="27">
        <v>7</v>
      </c>
      <c r="X23" s="27">
        <v>14</v>
      </c>
      <c r="Y23" s="27">
        <v>8</v>
      </c>
      <c r="Z23" s="27">
        <v>1</v>
      </c>
      <c r="AA23" s="27">
        <v>0</v>
      </c>
      <c r="AB23" s="27">
        <v>0</v>
      </c>
      <c r="AC23" s="27">
        <v>1</v>
      </c>
      <c r="AD23" s="18">
        <f t="shared" si="9"/>
        <v>43</v>
      </c>
      <c r="AF23" s="17">
        <v>14</v>
      </c>
      <c r="AG23" s="28">
        <f t="shared" si="10"/>
        <v>43</v>
      </c>
      <c r="AH23" s="29">
        <f t="shared" si="11"/>
        <v>52</v>
      </c>
      <c r="AI23" s="29">
        <f t="shared" si="12"/>
        <v>46</v>
      </c>
      <c r="AJ23" s="17">
        <f t="shared" si="13"/>
        <v>38</v>
      </c>
      <c r="AK23" s="17">
        <f t="shared" si="14"/>
        <v>60</v>
      </c>
      <c r="AL23" s="17">
        <f t="shared" si="15"/>
        <v>44</v>
      </c>
      <c r="AM23" s="17">
        <f t="shared" si="16"/>
        <v>41</v>
      </c>
      <c r="AN23" s="30">
        <f t="shared" si="6"/>
        <v>45.2</v>
      </c>
      <c r="AO23" s="30">
        <f t="shared" si="7"/>
        <v>46.285714285714285</v>
      </c>
      <c r="AQ23" s="17">
        <v>14</v>
      </c>
      <c r="AR23" s="97">
        <v>34.799999237060547</v>
      </c>
      <c r="AS23" s="97">
        <v>36</v>
      </c>
      <c r="AT23" s="97">
        <v>33.299999237060547</v>
      </c>
      <c r="AU23" s="97">
        <v>36.099998474121094</v>
      </c>
      <c r="AV23" s="97">
        <v>35.5</v>
      </c>
      <c r="AW23" s="97">
        <v>36.099998474121094</v>
      </c>
      <c r="AX23" s="97">
        <v>33.900001525878906</v>
      </c>
      <c r="AY23" s="1" t="s">
        <v>20</v>
      </c>
      <c r="BI23" s="53" t="s">
        <v>23</v>
      </c>
      <c r="BJ23" s="54">
        <f t="shared" si="21"/>
        <v>404</v>
      </c>
      <c r="BK23" s="109">
        <f t="shared" si="21"/>
        <v>25</v>
      </c>
      <c r="BL23" s="55">
        <f t="shared" si="22"/>
        <v>2</v>
      </c>
      <c r="BM23" s="56">
        <f>SUM(E177,I177:L177,N177)</f>
        <v>1</v>
      </c>
      <c r="BN23" s="44">
        <f>SUM(BJ23:BM23)</f>
        <v>432</v>
      </c>
    </row>
    <row r="24" spans="1:66" ht="13" x14ac:dyDescent="0.3">
      <c r="A24" s="17">
        <v>15</v>
      </c>
      <c r="B24" s="27">
        <v>48</v>
      </c>
      <c r="C24" s="27">
        <v>6</v>
      </c>
      <c r="D24" s="27">
        <v>0</v>
      </c>
      <c r="E24" s="27">
        <v>0</v>
      </c>
      <c r="F24" s="27">
        <v>0</v>
      </c>
      <c r="G24" s="27">
        <v>0</v>
      </c>
      <c r="H24" s="27">
        <v>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0</v>
      </c>
      <c r="O24" s="18">
        <f t="shared" si="8"/>
        <v>56</v>
      </c>
      <c r="Q24" s="17">
        <v>15</v>
      </c>
      <c r="R24" s="27">
        <v>0</v>
      </c>
      <c r="S24" s="27">
        <v>3</v>
      </c>
      <c r="T24" s="27">
        <v>1</v>
      </c>
      <c r="U24" s="27">
        <v>3</v>
      </c>
      <c r="V24" s="27">
        <v>5</v>
      </c>
      <c r="W24" s="27">
        <v>18</v>
      </c>
      <c r="X24" s="27">
        <v>15</v>
      </c>
      <c r="Y24" s="27">
        <v>6</v>
      </c>
      <c r="Z24" s="27">
        <v>5</v>
      </c>
      <c r="AA24" s="27">
        <v>0</v>
      </c>
      <c r="AB24" s="27">
        <v>0</v>
      </c>
      <c r="AC24" s="27">
        <v>0</v>
      </c>
      <c r="AD24" s="18">
        <f t="shared" si="9"/>
        <v>56</v>
      </c>
      <c r="AF24" s="17">
        <v>15</v>
      </c>
      <c r="AG24" s="28">
        <f t="shared" si="10"/>
        <v>56</v>
      </c>
      <c r="AH24" s="29">
        <f t="shared" si="11"/>
        <v>52</v>
      </c>
      <c r="AI24" s="29">
        <f t="shared" si="12"/>
        <v>33</v>
      </c>
      <c r="AJ24" s="17">
        <f t="shared" si="13"/>
        <v>63</v>
      </c>
      <c r="AK24" s="17">
        <f t="shared" si="14"/>
        <v>52</v>
      </c>
      <c r="AL24" s="17">
        <f t="shared" si="15"/>
        <v>64</v>
      </c>
      <c r="AM24" s="17">
        <f t="shared" si="16"/>
        <v>48</v>
      </c>
      <c r="AN24" s="30">
        <f t="shared" si="6"/>
        <v>56.6</v>
      </c>
      <c r="AO24" s="30">
        <f t="shared" si="7"/>
        <v>52.571428571428569</v>
      </c>
      <c r="AQ24" s="17">
        <v>15</v>
      </c>
      <c r="AR24" s="97">
        <v>33.900001525878906</v>
      </c>
      <c r="AS24" s="97">
        <v>36.799999237060547</v>
      </c>
      <c r="AT24" s="97">
        <v>36</v>
      </c>
      <c r="AU24" s="97">
        <v>36.599998474121094</v>
      </c>
      <c r="AV24" s="97">
        <v>35</v>
      </c>
      <c r="AW24" s="97">
        <v>35.5</v>
      </c>
      <c r="AX24" s="97">
        <v>34</v>
      </c>
      <c r="AY24" s="1" t="s">
        <v>20</v>
      </c>
      <c r="BI24" s="57" t="s">
        <v>24</v>
      </c>
      <c r="BJ24" s="58">
        <f t="shared" si="21"/>
        <v>409</v>
      </c>
      <c r="BK24" s="110">
        <f t="shared" si="21"/>
        <v>25</v>
      </c>
      <c r="BL24" s="59">
        <f t="shared" si="22"/>
        <v>2</v>
      </c>
      <c r="BM24" s="60">
        <f>SUM(E178,I178:L178,N178)</f>
        <v>1</v>
      </c>
      <c r="BN24" s="44">
        <f>SUM(BJ24:BM24)</f>
        <v>437</v>
      </c>
    </row>
    <row r="25" spans="1:66" ht="13" x14ac:dyDescent="0.3">
      <c r="A25" s="17">
        <v>16</v>
      </c>
      <c r="B25" s="27">
        <v>58</v>
      </c>
      <c r="C25" s="27">
        <v>3</v>
      </c>
      <c r="D25" s="27">
        <v>0</v>
      </c>
      <c r="E25" s="27">
        <v>0</v>
      </c>
      <c r="F25" s="27">
        <v>1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18">
        <f t="shared" si="8"/>
        <v>62</v>
      </c>
      <c r="Q25" s="17">
        <v>16</v>
      </c>
      <c r="R25" s="27">
        <v>0</v>
      </c>
      <c r="S25" s="27">
        <v>0</v>
      </c>
      <c r="T25" s="27">
        <v>1</v>
      </c>
      <c r="U25" s="27">
        <v>3</v>
      </c>
      <c r="V25" s="27">
        <v>9</v>
      </c>
      <c r="W25" s="27">
        <v>16</v>
      </c>
      <c r="X25" s="27">
        <v>19</v>
      </c>
      <c r="Y25" s="27">
        <v>12</v>
      </c>
      <c r="Z25" s="27">
        <v>0</v>
      </c>
      <c r="AA25" s="27">
        <v>1</v>
      </c>
      <c r="AB25" s="27">
        <v>0</v>
      </c>
      <c r="AC25" s="27">
        <v>1</v>
      </c>
      <c r="AD25" s="18">
        <f t="shared" si="9"/>
        <v>62</v>
      </c>
      <c r="AF25" s="17">
        <v>16</v>
      </c>
      <c r="AG25" s="28">
        <f t="shared" si="10"/>
        <v>62</v>
      </c>
      <c r="AH25" s="29">
        <f t="shared" si="11"/>
        <v>42</v>
      </c>
      <c r="AI25" s="29">
        <f t="shared" si="12"/>
        <v>36</v>
      </c>
      <c r="AJ25" s="17">
        <f t="shared" si="13"/>
        <v>59</v>
      </c>
      <c r="AK25" s="17">
        <f t="shared" si="14"/>
        <v>58</v>
      </c>
      <c r="AL25" s="17">
        <f t="shared" si="15"/>
        <v>53</v>
      </c>
      <c r="AM25" s="17">
        <f t="shared" si="16"/>
        <v>60</v>
      </c>
      <c r="AN25" s="30">
        <f t="shared" si="6"/>
        <v>58.4</v>
      </c>
      <c r="AO25" s="30">
        <f t="shared" si="7"/>
        <v>52.857142857142854</v>
      </c>
      <c r="AQ25" s="17">
        <v>16</v>
      </c>
      <c r="AR25" s="97">
        <v>35.5</v>
      </c>
      <c r="AS25" s="97">
        <v>33.400001525878906</v>
      </c>
      <c r="AT25" s="97">
        <v>36.200000762939453</v>
      </c>
      <c r="AU25" s="97">
        <v>36.299999237060547</v>
      </c>
      <c r="AV25" s="97">
        <v>38.200000762939453</v>
      </c>
      <c r="AW25" s="97">
        <v>35.700000762939453</v>
      </c>
      <c r="AX25" s="97">
        <v>37.299999237060547</v>
      </c>
      <c r="AY25" s="1" t="s">
        <v>20</v>
      </c>
      <c r="BI25" s="10">
        <f>BI20+1</f>
        <v>45551</v>
      </c>
      <c r="BJ25" s="62"/>
      <c r="BK25" s="111"/>
      <c r="BL25" s="63"/>
      <c r="BM25" s="64"/>
      <c r="BN25" s="37"/>
    </row>
    <row r="26" spans="1:66" ht="13" x14ac:dyDescent="0.3">
      <c r="A26" s="17">
        <v>17</v>
      </c>
      <c r="B26" s="27">
        <v>46</v>
      </c>
      <c r="C26" s="27">
        <v>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18">
        <f t="shared" si="8"/>
        <v>47</v>
      </c>
      <c r="Q26" s="17">
        <v>17</v>
      </c>
      <c r="R26" s="27">
        <v>0</v>
      </c>
      <c r="S26" s="27">
        <v>0</v>
      </c>
      <c r="T26" s="27">
        <v>0</v>
      </c>
      <c r="U26" s="27">
        <v>1</v>
      </c>
      <c r="V26" s="27">
        <v>1</v>
      </c>
      <c r="W26" s="27">
        <v>10</v>
      </c>
      <c r="X26" s="27">
        <v>17</v>
      </c>
      <c r="Y26" s="27">
        <v>12</v>
      </c>
      <c r="Z26" s="27">
        <v>5</v>
      </c>
      <c r="AA26" s="27">
        <v>1</v>
      </c>
      <c r="AB26" s="27">
        <v>0</v>
      </c>
      <c r="AC26" s="27">
        <v>0</v>
      </c>
      <c r="AD26" s="18">
        <f t="shared" si="9"/>
        <v>47</v>
      </c>
      <c r="AF26" s="17">
        <v>17</v>
      </c>
      <c r="AG26" s="28">
        <f t="shared" si="10"/>
        <v>47</v>
      </c>
      <c r="AH26" s="29">
        <f t="shared" si="11"/>
        <v>32</v>
      </c>
      <c r="AI26" s="29">
        <f t="shared" si="12"/>
        <v>39</v>
      </c>
      <c r="AJ26" s="17">
        <f t="shared" si="13"/>
        <v>64</v>
      </c>
      <c r="AK26" s="17">
        <f t="shared" si="14"/>
        <v>68</v>
      </c>
      <c r="AL26" s="17">
        <f t="shared" si="15"/>
        <v>60</v>
      </c>
      <c r="AM26" s="17">
        <f t="shared" si="16"/>
        <v>65</v>
      </c>
      <c r="AN26" s="30">
        <f t="shared" si="6"/>
        <v>60.8</v>
      </c>
      <c r="AO26" s="30">
        <f t="shared" si="7"/>
        <v>53.571428571428569</v>
      </c>
      <c r="AQ26" s="17">
        <v>17</v>
      </c>
      <c r="AR26" s="97">
        <v>38.5</v>
      </c>
      <c r="AS26" s="97">
        <v>37.700000762939453</v>
      </c>
      <c r="AT26" s="97">
        <v>37.700000762939453</v>
      </c>
      <c r="AU26" s="97">
        <v>36.700000762939453</v>
      </c>
      <c r="AV26" s="97">
        <v>35.400001525878906</v>
      </c>
      <c r="AW26" s="97">
        <v>36.299999237060547</v>
      </c>
      <c r="AX26" s="97">
        <v>36.700000762939453</v>
      </c>
      <c r="AY26" s="1" t="s">
        <v>20</v>
      </c>
      <c r="BI26" s="41" t="s">
        <v>21</v>
      </c>
      <c r="BJ26" s="65">
        <f t="shared" ref="BJ26:BK29" si="23">SUM(B245)</f>
        <v>552</v>
      </c>
      <c r="BK26" s="112">
        <f t="shared" si="23"/>
        <v>69</v>
      </c>
      <c r="BL26" s="66">
        <f>SUM(D245,F245:H245,M245)</f>
        <v>6</v>
      </c>
      <c r="BM26" s="67">
        <f>SUM(E245,I245:L245,N245)</f>
        <v>1</v>
      </c>
      <c r="BN26" s="44">
        <f>SUM(BJ26:BM26)</f>
        <v>628</v>
      </c>
    </row>
    <row r="27" spans="1:66" ht="13" x14ac:dyDescent="0.3">
      <c r="A27" s="17">
        <v>18</v>
      </c>
      <c r="B27" s="27">
        <v>50</v>
      </c>
      <c r="C27" s="27">
        <v>5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1</v>
      </c>
      <c r="M27" s="27">
        <v>0</v>
      </c>
      <c r="N27" s="27">
        <v>0</v>
      </c>
      <c r="O27" s="18">
        <f t="shared" si="8"/>
        <v>56</v>
      </c>
      <c r="Q27" s="17">
        <v>18</v>
      </c>
      <c r="R27" s="27">
        <v>0</v>
      </c>
      <c r="S27" s="27">
        <v>0</v>
      </c>
      <c r="T27" s="27">
        <v>0</v>
      </c>
      <c r="U27" s="27">
        <v>1</v>
      </c>
      <c r="V27" s="27">
        <v>7</v>
      </c>
      <c r="W27" s="27">
        <v>9</v>
      </c>
      <c r="X27" s="27">
        <v>23</v>
      </c>
      <c r="Y27" s="27">
        <v>11</v>
      </c>
      <c r="Z27" s="27">
        <v>2</v>
      </c>
      <c r="AA27" s="27">
        <v>3</v>
      </c>
      <c r="AB27" s="27">
        <v>0</v>
      </c>
      <c r="AC27" s="27">
        <v>0</v>
      </c>
      <c r="AD27" s="18">
        <f t="shared" si="9"/>
        <v>56</v>
      </c>
      <c r="AF27" s="17">
        <v>18</v>
      </c>
      <c r="AG27" s="28">
        <f t="shared" si="10"/>
        <v>56</v>
      </c>
      <c r="AH27" s="29">
        <f t="shared" si="11"/>
        <v>42</v>
      </c>
      <c r="AI27" s="29">
        <f t="shared" si="12"/>
        <v>22</v>
      </c>
      <c r="AJ27" s="17">
        <f t="shared" si="13"/>
        <v>61</v>
      </c>
      <c r="AK27" s="17">
        <f t="shared" si="14"/>
        <v>61</v>
      </c>
      <c r="AL27" s="17">
        <f t="shared" si="15"/>
        <v>56</v>
      </c>
      <c r="AM27" s="17">
        <f t="shared" si="16"/>
        <v>53</v>
      </c>
      <c r="AN27" s="30">
        <f t="shared" si="6"/>
        <v>57.4</v>
      </c>
      <c r="AO27" s="30">
        <f t="shared" si="7"/>
        <v>50.142857142857146</v>
      </c>
      <c r="AQ27" s="17">
        <v>18</v>
      </c>
      <c r="AR27" s="97">
        <v>37.700000762939453</v>
      </c>
      <c r="AS27" s="97">
        <v>38.400001525878906</v>
      </c>
      <c r="AT27" s="97">
        <v>36.900001525878906</v>
      </c>
      <c r="AU27" s="97">
        <v>37.799999237060547</v>
      </c>
      <c r="AV27" s="97">
        <v>36.799999237060547</v>
      </c>
      <c r="AW27" s="97">
        <v>38.200000762939453</v>
      </c>
      <c r="AX27" s="97">
        <v>38.200000762939453</v>
      </c>
      <c r="AY27" s="1" t="s">
        <v>20</v>
      </c>
      <c r="BI27" s="47" t="s">
        <v>22</v>
      </c>
      <c r="BJ27" s="48">
        <f t="shared" si="23"/>
        <v>609</v>
      </c>
      <c r="BK27" s="108">
        <f t="shared" si="23"/>
        <v>74</v>
      </c>
      <c r="BL27" s="49">
        <f t="shared" ref="BL27:BL29" si="24">SUM(D246,F246:H246,M246)</f>
        <v>6</v>
      </c>
      <c r="BM27" s="50">
        <f>SUM(E246,I246:L246,N246)</f>
        <v>1</v>
      </c>
      <c r="BN27" s="44">
        <f>SUM(BJ27:BM27)</f>
        <v>690</v>
      </c>
    </row>
    <row r="28" spans="1:66" ht="13" x14ac:dyDescent="0.3">
      <c r="A28" s="17">
        <v>19</v>
      </c>
      <c r="B28" s="27">
        <v>132</v>
      </c>
      <c r="C28" s="27">
        <v>5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18">
        <f t="shared" si="8"/>
        <v>137</v>
      </c>
      <c r="Q28" s="17">
        <v>19</v>
      </c>
      <c r="R28" s="27">
        <v>0</v>
      </c>
      <c r="S28" s="27">
        <v>0</v>
      </c>
      <c r="T28" s="27">
        <v>0</v>
      </c>
      <c r="U28" s="27">
        <v>3</v>
      </c>
      <c r="V28" s="27">
        <v>14</v>
      </c>
      <c r="W28" s="27">
        <v>38</v>
      </c>
      <c r="X28" s="27">
        <v>48</v>
      </c>
      <c r="Y28" s="27">
        <v>28</v>
      </c>
      <c r="Z28" s="27">
        <v>3</v>
      </c>
      <c r="AA28" s="27">
        <v>2</v>
      </c>
      <c r="AB28" s="27">
        <v>0</v>
      </c>
      <c r="AC28" s="27">
        <v>1</v>
      </c>
      <c r="AD28" s="18">
        <f t="shared" si="9"/>
        <v>137</v>
      </c>
      <c r="AF28" s="17">
        <v>19</v>
      </c>
      <c r="AG28" s="28">
        <f t="shared" si="10"/>
        <v>137</v>
      </c>
      <c r="AH28" s="29">
        <f t="shared" si="11"/>
        <v>42</v>
      </c>
      <c r="AI28" s="29">
        <f t="shared" si="12"/>
        <v>22</v>
      </c>
      <c r="AJ28" s="17">
        <f t="shared" si="13"/>
        <v>26</v>
      </c>
      <c r="AK28" s="17">
        <f t="shared" si="14"/>
        <v>41</v>
      </c>
      <c r="AL28" s="17">
        <f t="shared" si="15"/>
        <v>55</v>
      </c>
      <c r="AM28" s="17">
        <f t="shared" si="16"/>
        <v>41</v>
      </c>
      <c r="AN28" s="30">
        <f t="shared" si="6"/>
        <v>60</v>
      </c>
      <c r="AO28" s="30">
        <f t="shared" si="7"/>
        <v>52</v>
      </c>
      <c r="AQ28" s="17">
        <v>19</v>
      </c>
      <c r="AR28" s="97">
        <v>36.400001525878906</v>
      </c>
      <c r="AS28" s="97">
        <v>36.799999237060547</v>
      </c>
      <c r="AT28" s="97">
        <v>36.099998474121094</v>
      </c>
      <c r="AU28" s="97">
        <v>38.900001525878906</v>
      </c>
      <c r="AV28" s="97">
        <v>37</v>
      </c>
      <c r="AW28" s="97">
        <v>37.200000762939453</v>
      </c>
      <c r="AX28" s="97">
        <v>36.599998474121094</v>
      </c>
      <c r="AY28" s="1" t="s">
        <v>20</v>
      </c>
      <c r="BI28" s="53" t="s">
        <v>23</v>
      </c>
      <c r="BJ28" s="54">
        <f t="shared" si="23"/>
        <v>617</v>
      </c>
      <c r="BK28" s="109">
        <f t="shared" si="23"/>
        <v>74</v>
      </c>
      <c r="BL28" s="55">
        <f t="shared" si="24"/>
        <v>6</v>
      </c>
      <c r="BM28" s="56">
        <f>SUM(E247,I247:L247,N247)</f>
        <v>1</v>
      </c>
      <c r="BN28" s="44">
        <f>SUM(BJ28:BM28)</f>
        <v>698</v>
      </c>
    </row>
    <row r="29" spans="1:66" ht="13" x14ac:dyDescent="0.3">
      <c r="A29" s="17">
        <v>20</v>
      </c>
      <c r="B29" s="27">
        <v>63</v>
      </c>
      <c r="C29" s="27">
        <v>3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18">
        <f t="shared" si="8"/>
        <v>66</v>
      </c>
      <c r="Q29" s="17">
        <v>20</v>
      </c>
      <c r="R29" s="27">
        <v>0</v>
      </c>
      <c r="S29" s="27">
        <v>0</v>
      </c>
      <c r="T29" s="27">
        <v>1</v>
      </c>
      <c r="U29" s="27">
        <v>6</v>
      </c>
      <c r="V29" s="27">
        <v>6</v>
      </c>
      <c r="W29" s="27">
        <v>25</v>
      </c>
      <c r="X29" s="27">
        <v>15</v>
      </c>
      <c r="Y29" s="27">
        <v>11</v>
      </c>
      <c r="Z29" s="27">
        <v>1</v>
      </c>
      <c r="AA29" s="27">
        <v>1</v>
      </c>
      <c r="AB29" s="27">
        <v>0</v>
      </c>
      <c r="AC29" s="27">
        <v>0</v>
      </c>
      <c r="AD29" s="18">
        <f t="shared" si="9"/>
        <v>66</v>
      </c>
      <c r="AF29" s="17">
        <v>20</v>
      </c>
      <c r="AG29" s="28">
        <f t="shared" si="10"/>
        <v>66</v>
      </c>
      <c r="AH29" s="29">
        <f t="shared" si="11"/>
        <v>19</v>
      </c>
      <c r="AI29" s="29">
        <f t="shared" si="12"/>
        <v>8</v>
      </c>
      <c r="AJ29" s="17">
        <f t="shared" si="13"/>
        <v>31</v>
      </c>
      <c r="AK29" s="17">
        <f t="shared" si="14"/>
        <v>25</v>
      </c>
      <c r="AL29" s="17">
        <f t="shared" si="15"/>
        <v>27</v>
      </c>
      <c r="AM29" s="17">
        <f t="shared" si="16"/>
        <v>28</v>
      </c>
      <c r="AN29" s="30">
        <f t="shared" si="6"/>
        <v>35.4</v>
      </c>
      <c r="AO29" s="30">
        <f t="shared" si="7"/>
        <v>29.142857142857142</v>
      </c>
      <c r="AQ29" s="17">
        <v>20</v>
      </c>
      <c r="AR29" s="97">
        <v>34.400001525878906</v>
      </c>
      <c r="AS29" s="97">
        <v>37.5</v>
      </c>
      <c r="AT29" s="97">
        <v>39</v>
      </c>
      <c r="AU29" s="97">
        <v>35.5</v>
      </c>
      <c r="AV29" s="97">
        <v>37.200000762939453</v>
      </c>
      <c r="AW29" s="97">
        <v>32.700000762939453</v>
      </c>
      <c r="AX29" s="97">
        <v>36.799999237060547</v>
      </c>
      <c r="AY29" s="1" t="s">
        <v>20</v>
      </c>
      <c r="BI29" s="57" t="s">
        <v>24</v>
      </c>
      <c r="BJ29" s="58">
        <f t="shared" si="23"/>
        <v>629</v>
      </c>
      <c r="BK29" s="110">
        <f t="shared" si="23"/>
        <v>75</v>
      </c>
      <c r="BL29" s="59">
        <f t="shared" si="24"/>
        <v>6</v>
      </c>
      <c r="BM29" s="60">
        <f>SUM(E248,I248:L248,N248)</f>
        <v>1</v>
      </c>
      <c r="BN29" s="44">
        <f>SUM(BJ29:BM29)</f>
        <v>711</v>
      </c>
    </row>
    <row r="30" spans="1:66" ht="13" x14ac:dyDescent="0.3">
      <c r="A30" s="17">
        <v>21</v>
      </c>
      <c r="B30" s="27">
        <v>11</v>
      </c>
      <c r="C30" s="27">
        <v>2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18">
        <f t="shared" si="8"/>
        <v>13</v>
      </c>
      <c r="Q30" s="17">
        <v>21</v>
      </c>
      <c r="R30" s="27">
        <v>0</v>
      </c>
      <c r="S30" s="27">
        <v>0</v>
      </c>
      <c r="T30" s="27">
        <v>0</v>
      </c>
      <c r="U30" s="27">
        <v>1</v>
      </c>
      <c r="V30" s="27">
        <v>1</v>
      </c>
      <c r="W30" s="27">
        <v>8</v>
      </c>
      <c r="X30" s="27">
        <v>1</v>
      </c>
      <c r="Y30" s="27">
        <v>2</v>
      </c>
      <c r="Z30" s="27">
        <v>0</v>
      </c>
      <c r="AA30" s="27">
        <v>0</v>
      </c>
      <c r="AB30" s="27">
        <v>0</v>
      </c>
      <c r="AC30" s="27">
        <v>0</v>
      </c>
      <c r="AD30" s="18">
        <f t="shared" si="9"/>
        <v>13</v>
      </c>
      <c r="AF30" s="17">
        <v>21</v>
      </c>
      <c r="AG30" s="28">
        <f t="shared" si="10"/>
        <v>13</v>
      </c>
      <c r="AH30" s="29">
        <f t="shared" si="11"/>
        <v>14</v>
      </c>
      <c r="AI30" s="29">
        <f t="shared" si="12"/>
        <v>12</v>
      </c>
      <c r="AJ30" s="17">
        <f t="shared" si="13"/>
        <v>7</v>
      </c>
      <c r="AK30" s="17">
        <f t="shared" si="14"/>
        <v>11</v>
      </c>
      <c r="AL30" s="17">
        <f t="shared" si="15"/>
        <v>18</v>
      </c>
      <c r="AM30" s="17">
        <f t="shared" si="16"/>
        <v>13</v>
      </c>
      <c r="AN30" s="30">
        <f t="shared" si="6"/>
        <v>12.4</v>
      </c>
      <c r="AO30" s="30">
        <f t="shared" si="7"/>
        <v>12.571428571428571</v>
      </c>
      <c r="AQ30" s="17">
        <v>21</v>
      </c>
      <c r="AR30" s="97">
        <v>33.400001525878906</v>
      </c>
      <c r="AS30" s="97">
        <v>37.400001525878906</v>
      </c>
      <c r="AT30" s="97">
        <v>38.099998474121094</v>
      </c>
      <c r="AU30" s="97">
        <v>42.299999237060547</v>
      </c>
      <c r="AV30" s="97">
        <v>34.400001525878906</v>
      </c>
      <c r="AW30" s="97">
        <v>38.900001525878906</v>
      </c>
      <c r="AX30" s="97">
        <v>36.900001525878906</v>
      </c>
      <c r="AY30" s="1" t="s">
        <v>20</v>
      </c>
      <c r="BI30" s="10">
        <f>BI25+1</f>
        <v>45552</v>
      </c>
      <c r="BJ30" s="62"/>
      <c r="BK30" s="111"/>
      <c r="BL30" s="63"/>
      <c r="BM30" s="64"/>
      <c r="BN30" s="37"/>
    </row>
    <row r="31" spans="1:66" ht="13" x14ac:dyDescent="0.3">
      <c r="A31" s="17">
        <v>22</v>
      </c>
      <c r="B31" s="27">
        <v>6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18">
        <f t="shared" si="8"/>
        <v>6</v>
      </c>
      <c r="Q31" s="17">
        <v>22</v>
      </c>
      <c r="R31" s="27">
        <v>0</v>
      </c>
      <c r="S31" s="27">
        <v>1</v>
      </c>
      <c r="T31" s="27">
        <v>0</v>
      </c>
      <c r="U31" s="27">
        <v>0</v>
      </c>
      <c r="V31" s="27">
        <v>1</v>
      </c>
      <c r="W31" s="27">
        <v>2</v>
      </c>
      <c r="X31" s="27">
        <v>1</v>
      </c>
      <c r="Y31" s="27">
        <v>1</v>
      </c>
      <c r="Z31" s="27">
        <v>0</v>
      </c>
      <c r="AA31" s="27">
        <v>0</v>
      </c>
      <c r="AB31" s="27">
        <v>0</v>
      </c>
      <c r="AC31" s="27">
        <v>0</v>
      </c>
      <c r="AD31" s="18">
        <f t="shared" si="9"/>
        <v>6</v>
      </c>
      <c r="AF31" s="17">
        <v>22</v>
      </c>
      <c r="AG31" s="28">
        <f t="shared" si="10"/>
        <v>6</v>
      </c>
      <c r="AH31" s="29">
        <f t="shared" si="11"/>
        <v>13</v>
      </c>
      <c r="AI31" s="29">
        <f t="shared" si="12"/>
        <v>6</v>
      </c>
      <c r="AJ31" s="17">
        <f t="shared" si="13"/>
        <v>9</v>
      </c>
      <c r="AK31" s="17">
        <f t="shared" si="14"/>
        <v>10</v>
      </c>
      <c r="AL31" s="17">
        <f t="shared" si="15"/>
        <v>13</v>
      </c>
      <c r="AM31" s="17">
        <f t="shared" si="16"/>
        <v>11</v>
      </c>
      <c r="AN31" s="30">
        <f t="shared" si="6"/>
        <v>9.8000000000000007</v>
      </c>
      <c r="AO31" s="30">
        <f t="shared" si="7"/>
        <v>9.7142857142857135</v>
      </c>
      <c r="AQ31" s="17">
        <v>22</v>
      </c>
      <c r="AR31" s="97">
        <v>31.100000381469727</v>
      </c>
      <c r="AS31" s="97">
        <v>38.200000762939453</v>
      </c>
      <c r="AT31" s="97">
        <v>36.799999237060547</v>
      </c>
      <c r="AU31" s="97">
        <v>33.599998474121094</v>
      </c>
      <c r="AV31" s="97">
        <v>35.099998474121094</v>
      </c>
      <c r="AW31" s="97">
        <v>32</v>
      </c>
      <c r="AX31" s="97">
        <v>33.200000762939453</v>
      </c>
      <c r="AY31" s="1" t="s">
        <v>20</v>
      </c>
      <c r="BI31" s="41" t="s">
        <v>21</v>
      </c>
      <c r="BJ31" s="65">
        <f t="shared" ref="BJ31:BK34" si="25">SUM(B315)</f>
        <v>574</v>
      </c>
      <c r="BK31" s="112">
        <f t="shared" si="25"/>
        <v>69</v>
      </c>
      <c r="BL31" s="66">
        <f>SUM(D315,F315:H315,M315)</f>
        <v>6</v>
      </c>
      <c r="BM31" s="67">
        <f>SUM(E315,I315:L315,N315)</f>
        <v>6</v>
      </c>
      <c r="BN31" s="44">
        <f>SUM(BJ31:BM31)</f>
        <v>655</v>
      </c>
    </row>
    <row r="32" spans="1:66" ht="13" x14ac:dyDescent="0.3">
      <c r="A32" s="17">
        <v>23</v>
      </c>
      <c r="B32" s="27">
        <v>6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18">
        <f t="shared" si="8"/>
        <v>6</v>
      </c>
      <c r="Q32" s="17">
        <v>23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1</v>
      </c>
      <c r="X32" s="27">
        <v>3</v>
      </c>
      <c r="Y32" s="27">
        <v>1</v>
      </c>
      <c r="Z32" s="27">
        <v>1</v>
      </c>
      <c r="AA32" s="27">
        <v>0</v>
      </c>
      <c r="AB32" s="27">
        <v>0</v>
      </c>
      <c r="AC32" s="27">
        <v>0</v>
      </c>
      <c r="AD32" s="18">
        <f t="shared" si="9"/>
        <v>6</v>
      </c>
      <c r="AF32" s="17">
        <v>23</v>
      </c>
      <c r="AG32" s="28">
        <f t="shared" si="10"/>
        <v>6</v>
      </c>
      <c r="AH32" s="29">
        <f t="shared" si="11"/>
        <v>3</v>
      </c>
      <c r="AI32" s="29">
        <f t="shared" si="12"/>
        <v>5</v>
      </c>
      <c r="AJ32" s="17">
        <f t="shared" si="13"/>
        <v>7</v>
      </c>
      <c r="AK32" s="17">
        <f t="shared" si="14"/>
        <v>12</v>
      </c>
      <c r="AL32" s="17">
        <f t="shared" si="15"/>
        <v>10</v>
      </c>
      <c r="AM32" s="17">
        <f t="shared" si="16"/>
        <v>16</v>
      </c>
      <c r="AN32" s="30">
        <f t="shared" si="6"/>
        <v>10.199999999999999</v>
      </c>
      <c r="AO32" s="30">
        <f t="shared" si="7"/>
        <v>8.4285714285714288</v>
      </c>
      <c r="AQ32" s="17">
        <v>23</v>
      </c>
      <c r="AR32" s="97">
        <v>39.200000762939453</v>
      </c>
      <c r="AS32" s="97">
        <v>45.599998474121094</v>
      </c>
      <c r="AT32" s="97">
        <v>36.700000762939453</v>
      </c>
      <c r="AU32" s="97">
        <v>48.200000762939453</v>
      </c>
      <c r="AV32" s="97">
        <v>38.400001525878906</v>
      </c>
      <c r="AW32" s="97">
        <v>34.200000762939453</v>
      </c>
      <c r="AX32" s="97">
        <v>39.599998474121094</v>
      </c>
      <c r="AY32" s="1" t="s">
        <v>20</v>
      </c>
      <c r="BI32" s="47" t="s">
        <v>22</v>
      </c>
      <c r="BJ32" s="48">
        <f t="shared" si="25"/>
        <v>631</v>
      </c>
      <c r="BK32" s="108">
        <f t="shared" si="25"/>
        <v>76</v>
      </c>
      <c r="BL32" s="49">
        <f t="shared" ref="BL32:BL34" si="26">SUM(D316,F316:H316,M316)</f>
        <v>6</v>
      </c>
      <c r="BM32" s="50">
        <f>SUM(E316,I316:L316,N316)</f>
        <v>6</v>
      </c>
      <c r="BN32" s="44">
        <f>SUM(BJ32:BM32)</f>
        <v>719</v>
      </c>
    </row>
    <row r="33" spans="1:66" ht="13" x14ac:dyDescent="0.3">
      <c r="A33" s="17">
        <v>24</v>
      </c>
      <c r="B33" s="27">
        <v>2</v>
      </c>
      <c r="C33" s="27">
        <v>1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18">
        <f t="shared" si="8"/>
        <v>3</v>
      </c>
      <c r="Q33" s="17">
        <v>24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2</v>
      </c>
      <c r="X33" s="27">
        <v>1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18">
        <f t="shared" si="9"/>
        <v>3</v>
      </c>
      <c r="AF33" s="17">
        <v>24</v>
      </c>
      <c r="AG33" s="28">
        <f t="shared" si="10"/>
        <v>3</v>
      </c>
      <c r="AH33" s="29">
        <f t="shared" si="11"/>
        <v>4</v>
      </c>
      <c r="AI33" s="29">
        <f t="shared" si="12"/>
        <v>2</v>
      </c>
      <c r="AJ33" s="17">
        <f t="shared" si="13"/>
        <v>1</v>
      </c>
      <c r="AK33" s="17">
        <f t="shared" si="14"/>
        <v>0</v>
      </c>
      <c r="AL33" s="17">
        <f t="shared" si="15"/>
        <v>3</v>
      </c>
      <c r="AM33" s="17">
        <f t="shared" si="16"/>
        <v>4</v>
      </c>
      <c r="AN33" s="30">
        <f t="shared" si="6"/>
        <v>2.2000000000000002</v>
      </c>
      <c r="AO33" s="30">
        <f t="shared" si="7"/>
        <v>2.4285714285714284</v>
      </c>
      <c r="AQ33" s="17">
        <v>24</v>
      </c>
      <c r="AR33" s="97">
        <v>34.799999237060547</v>
      </c>
      <c r="AS33" s="97">
        <v>39.799999237060547</v>
      </c>
      <c r="AT33" s="97">
        <v>37.400001525878906</v>
      </c>
      <c r="AU33" s="97">
        <v>46.099998474121094</v>
      </c>
      <c r="AV33" s="97" t="s">
        <v>20</v>
      </c>
      <c r="AW33" s="97">
        <v>40.099998474121094</v>
      </c>
      <c r="AX33" s="97">
        <v>41</v>
      </c>
      <c r="AY33" s="1" t="s">
        <v>20</v>
      </c>
      <c r="BI33" s="53" t="s">
        <v>23</v>
      </c>
      <c r="BJ33" s="54">
        <f t="shared" si="25"/>
        <v>643</v>
      </c>
      <c r="BK33" s="109">
        <f t="shared" si="25"/>
        <v>76</v>
      </c>
      <c r="BL33" s="55">
        <f t="shared" si="26"/>
        <v>6</v>
      </c>
      <c r="BM33" s="56">
        <f>SUM(E317,I317:L317,N317)</f>
        <v>6</v>
      </c>
      <c r="BN33" s="44">
        <f>SUM(BJ33:BM33)</f>
        <v>731</v>
      </c>
    </row>
    <row r="34" spans="1:66" ht="13" x14ac:dyDescent="0.3">
      <c r="AF34" s="5"/>
      <c r="AG34" s="7"/>
      <c r="AH34" s="7"/>
      <c r="AI34" s="7"/>
      <c r="AJ34" s="5"/>
      <c r="AK34" s="5"/>
      <c r="AL34" s="5"/>
      <c r="AM34" s="5"/>
      <c r="AN34" s="7"/>
      <c r="AO34" s="5"/>
      <c r="AQ34" s="5"/>
      <c r="AR34" s="68"/>
      <c r="AS34" s="68"/>
      <c r="AT34" s="68"/>
      <c r="AU34" s="68"/>
      <c r="AV34" s="68"/>
      <c r="AW34" s="68"/>
      <c r="AX34" s="68"/>
      <c r="BI34" s="57" t="s">
        <v>24</v>
      </c>
      <c r="BJ34" s="58">
        <f t="shared" si="25"/>
        <v>649</v>
      </c>
      <c r="BK34" s="110">
        <f t="shared" si="25"/>
        <v>76</v>
      </c>
      <c r="BL34" s="59">
        <f t="shared" si="26"/>
        <v>6</v>
      </c>
      <c r="BM34" s="60">
        <f>SUM(E318,I318:L318,N318)</f>
        <v>6</v>
      </c>
      <c r="BN34" s="44">
        <f>SUM(BJ34:BM34)</f>
        <v>737</v>
      </c>
    </row>
    <row r="35" spans="1:66" ht="13" x14ac:dyDescent="0.3">
      <c r="A35" s="69" t="s">
        <v>21</v>
      </c>
      <c r="B35" s="70">
        <f>SUM(B17:B28)</f>
        <v>624</v>
      </c>
      <c r="C35" s="70">
        <f t="shared" ref="C35:O35" si="27">SUM(C17:C28)</f>
        <v>54</v>
      </c>
      <c r="D35" s="70">
        <f t="shared" si="27"/>
        <v>0</v>
      </c>
      <c r="E35" s="70">
        <f t="shared" si="27"/>
        <v>2</v>
      </c>
      <c r="F35" s="70">
        <f t="shared" si="27"/>
        <v>3</v>
      </c>
      <c r="G35" s="70">
        <f t="shared" si="27"/>
        <v>0</v>
      </c>
      <c r="H35" s="70">
        <f t="shared" si="27"/>
        <v>4</v>
      </c>
      <c r="I35" s="70">
        <f t="shared" si="27"/>
        <v>0</v>
      </c>
      <c r="J35" s="70">
        <f t="shared" si="27"/>
        <v>2</v>
      </c>
      <c r="K35" s="70">
        <f t="shared" si="27"/>
        <v>1</v>
      </c>
      <c r="L35" s="70">
        <f t="shared" si="27"/>
        <v>1</v>
      </c>
      <c r="M35" s="70">
        <f t="shared" si="27"/>
        <v>1</v>
      </c>
      <c r="N35" s="70">
        <f t="shared" si="27"/>
        <v>0</v>
      </c>
      <c r="O35" s="71">
        <f t="shared" si="27"/>
        <v>692</v>
      </c>
      <c r="Q35" s="69" t="s">
        <v>21</v>
      </c>
      <c r="R35" s="70">
        <f>SUM(R17:R28)</f>
        <v>0</v>
      </c>
      <c r="S35" s="70">
        <f t="shared" ref="S35:AD35" si="28">SUM(S17:S28)</f>
        <v>6</v>
      </c>
      <c r="T35" s="70">
        <f t="shared" si="28"/>
        <v>8</v>
      </c>
      <c r="U35" s="70">
        <f t="shared" si="28"/>
        <v>25</v>
      </c>
      <c r="V35" s="70">
        <f t="shared" si="28"/>
        <v>79</v>
      </c>
      <c r="W35" s="70">
        <f t="shared" si="28"/>
        <v>180</v>
      </c>
      <c r="X35" s="70">
        <f t="shared" si="28"/>
        <v>226</v>
      </c>
      <c r="Y35" s="70">
        <f t="shared" si="28"/>
        <v>123</v>
      </c>
      <c r="Z35" s="70">
        <f t="shared" si="28"/>
        <v>28</v>
      </c>
      <c r="AA35" s="70">
        <f t="shared" si="28"/>
        <v>13</v>
      </c>
      <c r="AB35" s="70">
        <f t="shared" si="28"/>
        <v>1</v>
      </c>
      <c r="AC35" s="70">
        <f t="shared" si="28"/>
        <v>3</v>
      </c>
      <c r="AD35" s="71">
        <f t="shared" si="28"/>
        <v>692</v>
      </c>
      <c r="AF35" s="69" t="s">
        <v>21</v>
      </c>
      <c r="AG35" s="70">
        <f>SUM(AG17:AG28)</f>
        <v>692</v>
      </c>
      <c r="AH35" s="70">
        <f t="shared" ref="AH35:AO35" si="29">SUM(AH17:AH28)</f>
        <v>461</v>
      </c>
      <c r="AI35" s="70">
        <f t="shared" si="29"/>
        <v>397</v>
      </c>
      <c r="AJ35" s="70">
        <f t="shared" si="29"/>
        <v>628</v>
      </c>
      <c r="AK35" s="70">
        <f t="shared" si="29"/>
        <v>655</v>
      </c>
      <c r="AL35" s="70">
        <f t="shared" si="29"/>
        <v>693</v>
      </c>
      <c r="AM35" s="70">
        <f t="shared" si="29"/>
        <v>636</v>
      </c>
      <c r="AN35" s="72">
        <f>SUM(AN17:AN28)</f>
        <v>660.8</v>
      </c>
      <c r="AO35" s="72">
        <f t="shared" si="29"/>
        <v>594.57142857142844</v>
      </c>
      <c r="AQ35" s="73" t="s">
        <v>25</v>
      </c>
      <c r="AR35" s="74">
        <v>34</v>
      </c>
      <c r="AS35" s="74">
        <v>36.700000762939453</v>
      </c>
      <c r="AT35" s="74">
        <v>35.599998474121094</v>
      </c>
      <c r="AU35" s="74">
        <v>35.900001525878906</v>
      </c>
      <c r="AV35" s="74">
        <v>33.299999237060547</v>
      </c>
      <c r="AW35" s="74">
        <v>33.099998474121094</v>
      </c>
      <c r="AX35" s="74">
        <v>34.099998474121094</v>
      </c>
      <c r="AY35" s="1" t="s">
        <v>20</v>
      </c>
      <c r="BI35" s="10">
        <f>BI30+1</f>
        <v>45553</v>
      </c>
      <c r="BJ35" s="62"/>
      <c r="BK35" s="111"/>
      <c r="BL35" s="63"/>
      <c r="BM35" s="64"/>
      <c r="BN35" s="37"/>
    </row>
    <row r="36" spans="1:66" ht="13" x14ac:dyDescent="0.3">
      <c r="A36" s="73" t="s">
        <v>22</v>
      </c>
      <c r="B36" s="75">
        <f>SUM(B16:B31)</f>
        <v>716</v>
      </c>
      <c r="C36" s="75">
        <f t="shared" ref="C36:O36" si="30">SUM(C16:C31)</f>
        <v>61</v>
      </c>
      <c r="D36" s="75">
        <f t="shared" si="30"/>
        <v>0</v>
      </c>
      <c r="E36" s="75">
        <f t="shared" si="30"/>
        <v>2</v>
      </c>
      <c r="F36" s="75">
        <f t="shared" si="30"/>
        <v>3</v>
      </c>
      <c r="G36" s="75">
        <f t="shared" si="30"/>
        <v>0</v>
      </c>
      <c r="H36" s="75">
        <f t="shared" si="30"/>
        <v>4</v>
      </c>
      <c r="I36" s="75">
        <f t="shared" si="30"/>
        <v>0</v>
      </c>
      <c r="J36" s="75">
        <f t="shared" si="30"/>
        <v>2</v>
      </c>
      <c r="K36" s="75">
        <f t="shared" si="30"/>
        <v>1</v>
      </c>
      <c r="L36" s="75">
        <f t="shared" si="30"/>
        <v>1</v>
      </c>
      <c r="M36" s="75">
        <f t="shared" si="30"/>
        <v>1</v>
      </c>
      <c r="N36" s="75">
        <f t="shared" si="30"/>
        <v>0</v>
      </c>
      <c r="O36" s="71">
        <f t="shared" si="30"/>
        <v>791</v>
      </c>
      <c r="Q36" s="73" t="s">
        <v>22</v>
      </c>
      <c r="R36" s="75">
        <f>SUM(R16:R31)</f>
        <v>0</v>
      </c>
      <c r="S36" s="75">
        <f t="shared" ref="S36:AD36" si="31">SUM(S16:S31)</f>
        <v>7</v>
      </c>
      <c r="T36" s="75">
        <f t="shared" si="31"/>
        <v>9</v>
      </c>
      <c r="U36" s="75">
        <f t="shared" si="31"/>
        <v>32</v>
      </c>
      <c r="V36" s="75">
        <f t="shared" si="31"/>
        <v>91</v>
      </c>
      <c r="W36" s="75">
        <f t="shared" si="31"/>
        <v>218</v>
      </c>
      <c r="X36" s="75">
        <f t="shared" si="31"/>
        <v>246</v>
      </c>
      <c r="Y36" s="75">
        <f t="shared" si="31"/>
        <v>141</v>
      </c>
      <c r="Z36" s="75">
        <f t="shared" si="31"/>
        <v>29</v>
      </c>
      <c r="AA36" s="75">
        <f t="shared" si="31"/>
        <v>14</v>
      </c>
      <c r="AB36" s="75">
        <f t="shared" si="31"/>
        <v>1</v>
      </c>
      <c r="AC36" s="75">
        <f t="shared" si="31"/>
        <v>3</v>
      </c>
      <c r="AD36" s="71">
        <f t="shared" si="31"/>
        <v>791</v>
      </c>
      <c r="AF36" s="73" t="s">
        <v>22</v>
      </c>
      <c r="AG36" s="75">
        <f>SUM(AG16:AG31)</f>
        <v>791</v>
      </c>
      <c r="AH36" s="75">
        <f t="shared" ref="AH36:AO36" si="32">SUM(AH16:AH31)</f>
        <v>513</v>
      </c>
      <c r="AI36" s="75">
        <f t="shared" si="32"/>
        <v>425</v>
      </c>
      <c r="AJ36" s="75">
        <f t="shared" si="32"/>
        <v>690</v>
      </c>
      <c r="AK36" s="75">
        <f t="shared" si="32"/>
        <v>719</v>
      </c>
      <c r="AL36" s="75">
        <f t="shared" si="32"/>
        <v>766</v>
      </c>
      <c r="AM36" s="75">
        <f t="shared" si="32"/>
        <v>713</v>
      </c>
      <c r="AN36" s="72">
        <f>SUM(AN16:AN31)</f>
        <v>735.79999999999984</v>
      </c>
      <c r="AO36" s="72">
        <f t="shared" si="32"/>
        <v>659.57142857142844</v>
      </c>
      <c r="AQ36" s="76" t="s">
        <v>26</v>
      </c>
      <c r="AR36" s="77">
        <v>34.700000762939453</v>
      </c>
      <c r="AS36" s="77">
        <v>35.299999237060547</v>
      </c>
      <c r="AT36" s="77">
        <v>36.099998474121094</v>
      </c>
      <c r="AU36" s="77">
        <v>36.5</v>
      </c>
      <c r="AV36" s="77">
        <v>36.700000762939453</v>
      </c>
      <c r="AW36" s="77">
        <v>35.599998474121094</v>
      </c>
      <c r="AX36" s="77">
        <v>35.900001525878906</v>
      </c>
      <c r="AY36" s="1" t="s">
        <v>20</v>
      </c>
      <c r="BI36" s="41" t="s">
        <v>21</v>
      </c>
      <c r="BJ36" s="65">
        <f t="shared" ref="BJ36:BK39" si="33">SUM(B385)</f>
        <v>601</v>
      </c>
      <c r="BK36" s="112">
        <f t="shared" si="33"/>
        <v>78</v>
      </c>
      <c r="BL36" s="66">
        <f>SUM(D385,F385:H385,M385)</f>
        <v>7</v>
      </c>
      <c r="BM36" s="67">
        <f>SUM(E385,I385:L385,N385)</f>
        <v>7</v>
      </c>
      <c r="BN36" s="44">
        <f>SUM(BJ36:BM36)</f>
        <v>693</v>
      </c>
    </row>
    <row r="37" spans="1:66" ht="13" x14ac:dyDescent="0.3">
      <c r="A37" s="76" t="s">
        <v>23</v>
      </c>
      <c r="B37" s="78">
        <f>SUM(B16:B33)</f>
        <v>724</v>
      </c>
      <c r="C37" s="78">
        <f t="shared" ref="C37:O37" si="34">SUM(C16:C33)</f>
        <v>62</v>
      </c>
      <c r="D37" s="78">
        <f t="shared" si="34"/>
        <v>0</v>
      </c>
      <c r="E37" s="78">
        <f t="shared" si="34"/>
        <v>2</v>
      </c>
      <c r="F37" s="78">
        <f t="shared" si="34"/>
        <v>3</v>
      </c>
      <c r="G37" s="78">
        <f t="shared" si="34"/>
        <v>0</v>
      </c>
      <c r="H37" s="78">
        <f t="shared" si="34"/>
        <v>4</v>
      </c>
      <c r="I37" s="78">
        <f t="shared" si="34"/>
        <v>0</v>
      </c>
      <c r="J37" s="78">
        <f t="shared" si="34"/>
        <v>2</v>
      </c>
      <c r="K37" s="78">
        <f t="shared" si="34"/>
        <v>1</v>
      </c>
      <c r="L37" s="78">
        <f t="shared" si="34"/>
        <v>1</v>
      </c>
      <c r="M37" s="78">
        <f t="shared" si="34"/>
        <v>1</v>
      </c>
      <c r="N37" s="78">
        <f t="shared" si="34"/>
        <v>0</v>
      </c>
      <c r="O37" s="71">
        <f t="shared" si="34"/>
        <v>800</v>
      </c>
      <c r="Q37" s="76" t="s">
        <v>23</v>
      </c>
      <c r="R37" s="78">
        <f>SUM(R16:R33)</f>
        <v>0</v>
      </c>
      <c r="S37" s="78">
        <f t="shared" ref="S37:AD37" si="35">SUM(S16:S33)</f>
        <v>7</v>
      </c>
      <c r="T37" s="78">
        <f t="shared" si="35"/>
        <v>9</v>
      </c>
      <c r="U37" s="78">
        <f t="shared" si="35"/>
        <v>32</v>
      </c>
      <c r="V37" s="78">
        <f t="shared" si="35"/>
        <v>91</v>
      </c>
      <c r="W37" s="78">
        <f t="shared" si="35"/>
        <v>221</v>
      </c>
      <c r="X37" s="78">
        <f t="shared" si="35"/>
        <v>250</v>
      </c>
      <c r="Y37" s="78">
        <f t="shared" si="35"/>
        <v>142</v>
      </c>
      <c r="Z37" s="78">
        <f t="shared" si="35"/>
        <v>30</v>
      </c>
      <c r="AA37" s="78">
        <f t="shared" si="35"/>
        <v>14</v>
      </c>
      <c r="AB37" s="78">
        <f t="shared" si="35"/>
        <v>1</v>
      </c>
      <c r="AC37" s="78">
        <f t="shared" si="35"/>
        <v>3</v>
      </c>
      <c r="AD37" s="71">
        <f t="shared" si="35"/>
        <v>800</v>
      </c>
      <c r="AF37" s="76" t="s">
        <v>23</v>
      </c>
      <c r="AG37" s="78">
        <f>SUM(AG16:AG33)</f>
        <v>800</v>
      </c>
      <c r="AH37" s="78">
        <f t="shared" ref="AH37:AO37" si="36">SUM(AH16:AH33)</f>
        <v>520</v>
      </c>
      <c r="AI37" s="78">
        <f t="shared" si="36"/>
        <v>432</v>
      </c>
      <c r="AJ37" s="78">
        <f t="shared" si="36"/>
        <v>698</v>
      </c>
      <c r="AK37" s="78">
        <f t="shared" si="36"/>
        <v>731</v>
      </c>
      <c r="AL37" s="78">
        <f t="shared" si="36"/>
        <v>779</v>
      </c>
      <c r="AM37" s="78">
        <f t="shared" si="36"/>
        <v>733</v>
      </c>
      <c r="AN37" s="72">
        <f>SUM(AN16:AN33)</f>
        <v>748.19999999999993</v>
      </c>
      <c r="AO37" s="72">
        <f t="shared" si="36"/>
        <v>670.42857142857133</v>
      </c>
      <c r="AQ37" s="79" t="s">
        <v>24</v>
      </c>
      <c r="AR37" s="80">
        <v>35.599998474121094</v>
      </c>
      <c r="AS37" s="80">
        <v>36.799999237060547</v>
      </c>
      <c r="AT37" s="80">
        <v>35.599998474121094</v>
      </c>
      <c r="AU37" s="80">
        <v>36.599998474121094</v>
      </c>
      <c r="AV37" s="80">
        <v>35.799999237060547</v>
      </c>
      <c r="AW37" s="80">
        <v>35.400001525878906</v>
      </c>
      <c r="AX37" s="80">
        <v>35.599998474121094</v>
      </c>
      <c r="AY37" s="1" t="s">
        <v>20</v>
      </c>
      <c r="BI37" s="47" t="s">
        <v>22</v>
      </c>
      <c r="BJ37" s="48">
        <f t="shared" si="33"/>
        <v>666</v>
      </c>
      <c r="BK37" s="108">
        <f t="shared" si="33"/>
        <v>86</v>
      </c>
      <c r="BL37" s="49">
        <f t="shared" ref="BL37:BL39" si="37">SUM(D386,F386:H386,M386)</f>
        <v>7</v>
      </c>
      <c r="BM37" s="50">
        <f>SUM(E386,I386:L386,N386)</f>
        <v>7</v>
      </c>
      <c r="BN37" s="44">
        <f>SUM(BJ37:BM37)</f>
        <v>766</v>
      </c>
    </row>
    <row r="38" spans="1:66" ht="13" x14ac:dyDescent="0.3">
      <c r="A38" s="79" t="s">
        <v>24</v>
      </c>
      <c r="B38" s="81">
        <f>SUM(B10:B33)</f>
        <v>731</v>
      </c>
      <c r="C38" s="81">
        <f t="shared" ref="C38:O38" si="38">SUM(C10:C33)</f>
        <v>62</v>
      </c>
      <c r="D38" s="81">
        <f t="shared" si="38"/>
        <v>0</v>
      </c>
      <c r="E38" s="81">
        <f t="shared" si="38"/>
        <v>2</v>
      </c>
      <c r="F38" s="81">
        <f t="shared" si="38"/>
        <v>3</v>
      </c>
      <c r="G38" s="81">
        <f t="shared" si="38"/>
        <v>0</v>
      </c>
      <c r="H38" s="81">
        <f t="shared" si="38"/>
        <v>4</v>
      </c>
      <c r="I38" s="81">
        <f t="shared" si="38"/>
        <v>0</v>
      </c>
      <c r="J38" s="81">
        <f t="shared" si="38"/>
        <v>2</v>
      </c>
      <c r="K38" s="81">
        <f t="shared" si="38"/>
        <v>1</v>
      </c>
      <c r="L38" s="81">
        <f t="shared" si="38"/>
        <v>1</v>
      </c>
      <c r="M38" s="81">
        <f t="shared" si="38"/>
        <v>1</v>
      </c>
      <c r="N38" s="81">
        <f t="shared" si="38"/>
        <v>0</v>
      </c>
      <c r="O38" s="71">
        <f t="shared" si="38"/>
        <v>807</v>
      </c>
      <c r="Q38" s="79" t="s">
        <v>24</v>
      </c>
      <c r="R38" s="81">
        <f>SUM(R10:R33)</f>
        <v>0</v>
      </c>
      <c r="S38" s="81">
        <f t="shared" ref="S38:AD38" si="39">SUM(S10:S33)</f>
        <v>7</v>
      </c>
      <c r="T38" s="81">
        <f t="shared" si="39"/>
        <v>9</v>
      </c>
      <c r="U38" s="81">
        <f t="shared" si="39"/>
        <v>32</v>
      </c>
      <c r="V38" s="81">
        <f t="shared" si="39"/>
        <v>92</v>
      </c>
      <c r="W38" s="81">
        <f t="shared" si="39"/>
        <v>221</v>
      </c>
      <c r="X38" s="81">
        <f t="shared" si="39"/>
        <v>254</v>
      </c>
      <c r="Y38" s="81">
        <f t="shared" si="39"/>
        <v>143</v>
      </c>
      <c r="Z38" s="81">
        <f t="shared" si="39"/>
        <v>31</v>
      </c>
      <c r="AA38" s="81">
        <f t="shared" si="39"/>
        <v>14</v>
      </c>
      <c r="AB38" s="81">
        <f t="shared" si="39"/>
        <v>1</v>
      </c>
      <c r="AC38" s="81">
        <f t="shared" si="39"/>
        <v>3</v>
      </c>
      <c r="AD38" s="71">
        <f t="shared" si="39"/>
        <v>807</v>
      </c>
      <c r="AF38" s="79" t="s">
        <v>24</v>
      </c>
      <c r="AG38" s="81">
        <f>SUM(AG10:AG33)</f>
        <v>807</v>
      </c>
      <c r="AH38" s="81">
        <f t="shared" ref="AH38:AO38" si="40">SUM(AH10:AH33)</f>
        <v>524</v>
      </c>
      <c r="AI38" s="81">
        <f t="shared" si="40"/>
        <v>437</v>
      </c>
      <c r="AJ38" s="81">
        <f t="shared" si="40"/>
        <v>711</v>
      </c>
      <c r="AK38" s="81">
        <f t="shared" si="40"/>
        <v>737</v>
      </c>
      <c r="AL38" s="81">
        <f t="shared" si="40"/>
        <v>784</v>
      </c>
      <c r="AM38" s="81">
        <f t="shared" si="40"/>
        <v>741</v>
      </c>
      <c r="AN38" s="72">
        <f>SUM(AN10:AN33)</f>
        <v>756</v>
      </c>
      <c r="AO38" s="72">
        <f t="shared" si="40"/>
        <v>677.28571428571411</v>
      </c>
      <c r="BI38" s="53" t="s">
        <v>23</v>
      </c>
      <c r="BJ38" s="54">
        <f t="shared" si="33"/>
        <v>678</v>
      </c>
      <c r="BK38" s="109">
        <f t="shared" si="33"/>
        <v>87</v>
      </c>
      <c r="BL38" s="55">
        <f t="shared" si="37"/>
        <v>7</v>
      </c>
      <c r="BM38" s="56">
        <f>SUM(E387,I387:L387,N387)</f>
        <v>7</v>
      </c>
      <c r="BN38" s="44">
        <f>SUM(BJ38:BM38)</f>
        <v>779</v>
      </c>
    </row>
    <row r="39" spans="1:66" ht="13" x14ac:dyDescent="0.3">
      <c r="AF39" s="82"/>
      <c r="AG39" s="83"/>
      <c r="AH39" s="83"/>
      <c r="AI39" s="83"/>
      <c r="AJ39" s="83"/>
      <c r="AK39" s="83"/>
      <c r="AL39" s="83"/>
      <c r="AM39" s="83"/>
      <c r="AN39" s="84"/>
      <c r="AO39" s="84"/>
      <c r="AV39" s="118" t="s">
        <v>50</v>
      </c>
      <c r="AW39" s="118"/>
      <c r="AX39" s="85">
        <v>35.900001525878906</v>
      </c>
      <c r="BI39" s="57" t="s">
        <v>24</v>
      </c>
      <c r="BJ39" s="58">
        <f t="shared" si="33"/>
        <v>682</v>
      </c>
      <c r="BK39" s="110">
        <f t="shared" si="33"/>
        <v>88</v>
      </c>
      <c r="BL39" s="59">
        <f t="shared" si="37"/>
        <v>7</v>
      </c>
      <c r="BM39" s="60">
        <f>SUM(E388,I388:L388,N388)</f>
        <v>7</v>
      </c>
      <c r="BN39" s="44">
        <f>SUM(BJ39:BM39)</f>
        <v>784</v>
      </c>
    </row>
    <row r="40" spans="1:66" ht="13" x14ac:dyDescent="0.3">
      <c r="AV40" s="118" t="s">
        <v>44</v>
      </c>
      <c r="AW40" s="118"/>
      <c r="AX40" s="85">
        <v>35.099998474121094</v>
      </c>
      <c r="BI40" s="10">
        <f>BI35+1</f>
        <v>45554</v>
      </c>
      <c r="BJ40" s="62"/>
      <c r="BK40" s="111"/>
      <c r="BL40" s="63"/>
      <c r="BM40" s="64"/>
      <c r="BN40" s="37"/>
    </row>
    <row r="41" spans="1:66" ht="13" x14ac:dyDescent="0.3">
      <c r="A41" s="4"/>
      <c r="B41" s="2" t="s">
        <v>28</v>
      </c>
      <c r="C41" s="3" t="s">
        <v>52</v>
      </c>
      <c r="R41" s="2" t="s">
        <v>28</v>
      </c>
      <c r="S41" s="4" t="str">
        <f>C41</f>
        <v>Eastbound</v>
      </c>
      <c r="AR41" s="2" t="s">
        <v>0</v>
      </c>
      <c r="AS41" s="6" t="str">
        <f>C6</f>
        <v xml:space="preserve">Westbound </v>
      </c>
      <c r="AT41" s="7"/>
      <c r="AU41" s="5"/>
      <c r="AV41" s="96" t="s">
        <v>29</v>
      </c>
      <c r="AW41" s="5"/>
      <c r="AX41" s="2"/>
      <c r="BI41" s="41" t="s">
        <v>21</v>
      </c>
      <c r="BJ41" s="65">
        <f t="shared" ref="BJ41:BK44" si="41">SUM(B455)</f>
        <v>549</v>
      </c>
      <c r="BK41" s="112">
        <f t="shared" si="41"/>
        <v>71</v>
      </c>
      <c r="BL41" s="66">
        <f>SUM(D455,F455:H455,M455)</f>
        <v>12</v>
      </c>
      <c r="BM41" s="67">
        <f>SUM(E455,I455:L455,N455)</f>
        <v>4</v>
      </c>
      <c r="BN41" s="44">
        <f>SUM(BJ41:BM41)</f>
        <v>636</v>
      </c>
    </row>
    <row r="42" spans="1:66" ht="13" x14ac:dyDescent="0.3">
      <c r="AQ42" s="9"/>
      <c r="AR42" s="7"/>
      <c r="AS42" s="7"/>
      <c r="AT42" s="7"/>
      <c r="AU42" s="5"/>
      <c r="AV42" s="5"/>
      <c r="AW42" s="5"/>
      <c r="AX42" s="5"/>
      <c r="BI42" s="47" t="s">
        <v>22</v>
      </c>
      <c r="BJ42" s="48">
        <f t="shared" si="41"/>
        <v>616</v>
      </c>
      <c r="BK42" s="108">
        <f t="shared" si="41"/>
        <v>80</v>
      </c>
      <c r="BL42" s="49">
        <f t="shared" ref="BL42:BL44" si="42">SUM(D456,F456:H456,M456)</f>
        <v>13</v>
      </c>
      <c r="BM42" s="50">
        <f>SUM(E456,I456:L456,N456)</f>
        <v>4</v>
      </c>
      <c r="BN42" s="44">
        <f>SUM(BJ42:BM42)</f>
        <v>713</v>
      </c>
    </row>
    <row r="43" spans="1:66" ht="13" x14ac:dyDescent="0.3">
      <c r="A43" s="10" t="str">
        <f>A8</f>
        <v>13/09/2024</v>
      </c>
      <c r="B43" s="115" t="s">
        <v>6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7"/>
      <c r="Q43" s="10" t="str">
        <f>A8</f>
        <v>13/09/2024</v>
      </c>
      <c r="R43" s="115" t="s">
        <v>7</v>
      </c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7"/>
      <c r="AQ43" s="5"/>
      <c r="AR43" s="11" t="str">
        <f>A8</f>
        <v>13/09/2024</v>
      </c>
      <c r="AS43" s="11">
        <f t="shared" ref="AS43:AX43" si="43">AR43+1</f>
        <v>45549</v>
      </c>
      <c r="AT43" s="11">
        <f t="shared" si="43"/>
        <v>45550</v>
      </c>
      <c r="AU43" s="11">
        <f t="shared" si="43"/>
        <v>45551</v>
      </c>
      <c r="AV43" s="11">
        <f t="shared" si="43"/>
        <v>45552</v>
      </c>
      <c r="AW43" s="11">
        <f t="shared" si="43"/>
        <v>45553</v>
      </c>
      <c r="AX43" s="11">
        <f t="shared" si="43"/>
        <v>45554</v>
      </c>
      <c r="BI43" s="53" t="s">
        <v>23</v>
      </c>
      <c r="BJ43" s="54">
        <f t="shared" si="41"/>
        <v>636</v>
      </c>
      <c r="BK43" s="109">
        <f t="shared" si="41"/>
        <v>80</v>
      </c>
      <c r="BL43" s="55">
        <f t="shared" si="42"/>
        <v>13</v>
      </c>
      <c r="BM43" s="56">
        <f>SUM(E457,I457:L457,N457)</f>
        <v>4</v>
      </c>
      <c r="BN43" s="44">
        <f>SUM(BJ43:BM43)</f>
        <v>733</v>
      </c>
    </row>
    <row r="44" spans="1:66" ht="13" x14ac:dyDescent="0.3">
      <c r="A44" s="17" t="s">
        <v>13</v>
      </c>
      <c r="B44" s="17">
        <v>1</v>
      </c>
      <c r="C44" s="17">
        <v>2</v>
      </c>
      <c r="D44" s="17">
        <v>3</v>
      </c>
      <c r="E44" s="17">
        <v>4</v>
      </c>
      <c r="F44" s="17">
        <v>5</v>
      </c>
      <c r="G44" s="17">
        <v>6</v>
      </c>
      <c r="H44" s="17">
        <v>7</v>
      </c>
      <c r="I44" s="17">
        <v>8</v>
      </c>
      <c r="J44" s="17">
        <v>9</v>
      </c>
      <c r="K44" s="17">
        <v>10</v>
      </c>
      <c r="L44" s="17">
        <v>11</v>
      </c>
      <c r="M44" s="17">
        <v>12</v>
      </c>
      <c r="N44" s="17">
        <v>13</v>
      </c>
      <c r="O44" s="18" t="s">
        <v>12</v>
      </c>
      <c r="Q44" s="17" t="s">
        <v>13</v>
      </c>
      <c r="R44" s="17" t="str">
        <f>R$9</f>
        <v>0-10</v>
      </c>
      <c r="S44" s="17" t="str">
        <f t="shared" ref="S44:AC44" si="44">S$9</f>
        <v>10-15</v>
      </c>
      <c r="T44" s="17" t="str">
        <f t="shared" si="44"/>
        <v>15-20</v>
      </c>
      <c r="U44" s="17" t="str">
        <f t="shared" si="44"/>
        <v>20-25</v>
      </c>
      <c r="V44" s="17" t="str">
        <f t="shared" si="44"/>
        <v>25-30</v>
      </c>
      <c r="W44" s="17" t="str">
        <f t="shared" si="44"/>
        <v>30-35</v>
      </c>
      <c r="X44" s="17" t="str">
        <f t="shared" si="44"/>
        <v>35-40</v>
      </c>
      <c r="Y44" s="17" t="str">
        <f t="shared" si="44"/>
        <v>40-45</v>
      </c>
      <c r="Z44" s="17" t="str">
        <f t="shared" si="44"/>
        <v>45-50</v>
      </c>
      <c r="AA44" s="17" t="str">
        <f t="shared" si="44"/>
        <v>50-55</v>
      </c>
      <c r="AB44" s="17" t="str">
        <f t="shared" si="44"/>
        <v>55-60</v>
      </c>
      <c r="AC44" s="17" t="str">
        <f t="shared" si="44"/>
        <v>60+</v>
      </c>
      <c r="AD44" s="18" t="s">
        <v>12</v>
      </c>
      <c r="AQ44" s="17" t="s">
        <v>13</v>
      </c>
      <c r="AR44" s="20" t="str">
        <f t="shared" ref="AR44:AX44" si="45">TEXT(AR43,"dddd")</f>
        <v>Friday</v>
      </c>
      <c r="AS44" s="20" t="str">
        <f t="shared" si="45"/>
        <v>Saturday</v>
      </c>
      <c r="AT44" s="20" t="str">
        <f t="shared" si="45"/>
        <v>Sunday</v>
      </c>
      <c r="AU44" s="20" t="str">
        <f t="shared" si="45"/>
        <v>Monday</v>
      </c>
      <c r="AV44" s="20" t="str">
        <f t="shared" si="45"/>
        <v>Tuesday</v>
      </c>
      <c r="AW44" s="20" t="str">
        <f t="shared" si="45"/>
        <v>Wednesday</v>
      </c>
      <c r="AX44" s="20" t="str">
        <f t="shared" si="45"/>
        <v>Thursday</v>
      </c>
      <c r="BI44" s="57" t="s">
        <v>24</v>
      </c>
      <c r="BJ44" s="58">
        <f t="shared" si="41"/>
        <v>642</v>
      </c>
      <c r="BK44" s="110">
        <f t="shared" si="41"/>
        <v>82</v>
      </c>
      <c r="BL44" s="59">
        <f t="shared" si="42"/>
        <v>13</v>
      </c>
      <c r="BM44" s="60">
        <f>SUM(E458,I458:L458,N458)</f>
        <v>4</v>
      </c>
      <c r="BN44" s="44">
        <f>SUM(BJ44:BM44)</f>
        <v>741</v>
      </c>
    </row>
    <row r="45" spans="1:66" x14ac:dyDescent="0.25">
      <c r="A45" s="17">
        <v>1</v>
      </c>
      <c r="B45" s="27">
        <v>3</v>
      </c>
      <c r="C45" s="27">
        <v>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18">
        <f>SUM(B45:N45)</f>
        <v>4</v>
      </c>
      <c r="Q45" s="17">
        <v>1</v>
      </c>
      <c r="R45" s="27">
        <v>0</v>
      </c>
      <c r="S45" s="27">
        <v>0</v>
      </c>
      <c r="T45" s="27">
        <v>0</v>
      </c>
      <c r="U45" s="27">
        <v>0</v>
      </c>
      <c r="V45" s="27">
        <v>1</v>
      </c>
      <c r="W45" s="27">
        <v>2</v>
      </c>
      <c r="X45" s="27">
        <v>0</v>
      </c>
      <c r="Y45" s="27">
        <v>0</v>
      </c>
      <c r="Z45" s="27">
        <v>1</v>
      </c>
      <c r="AA45" s="27">
        <v>0</v>
      </c>
      <c r="AB45" s="27">
        <v>0</v>
      </c>
      <c r="AC45" s="27">
        <v>0</v>
      </c>
      <c r="AD45" s="18">
        <f>SUM(R45:AC45)</f>
        <v>4</v>
      </c>
      <c r="AQ45" s="17">
        <v>1</v>
      </c>
      <c r="AR45" s="97" t="s">
        <v>20</v>
      </c>
      <c r="AS45" s="97">
        <v>31.200000762939453</v>
      </c>
      <c r="AT45" s="97">
        <v>28.700000762939453</v>
      </c>
      <c r="AU45" s="97">
        <v>55</v>
      </c>
      <c r="AV45" s="97" t="s">
        <v>20</v>
      </c>
      <c r="AW45" s="97" t="s">
        <v>20</v>
      </c>
      <c r="AX45" s="97">
        <v>48.099998474121094</v>
      </c>
      <c r="AY45" s="1" t="s">
        <v>20</v>
      </c>
      <c r="BI45" s="5"/>
      <c r="BJ45" s="5"/>
      <c r="BK45" s="5"/>
      <c r="BL45" s="5"/>
      <c r="BM45" s="5"/>
      <c r="BN45" s="5"/>
    </row>
    <row r="46" spans="1:66" ht="13" x14ac:dyDescent="0.3">
      <c r="A46" s="17">
        <v>2</v>
      </c>
      <c r="B46" s="27">
        <v>2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18">
        <f t="shared" ref="O46:O68" si="46">SUM(B46:N46)</f>
        <v>2</v>
      </c>
      <c r="Q46" s="17">
        <v>2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1</v>
      </c>
      <c r="X46" s="27">
        <v>1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18">
        <f t="shared" ref="AD46:AD68" si="47">SUM(R46:AC46)</f>
        <v>2</v>
      </c>
      <c r="AQ46" s="38">
        <v>2</v>
      </c>
      <c r="AR46" s="97">
        <v>49</v>
      </c>
      <c r="AS46" s="97" t="s">
        <v>20</v>
      </c>
      <c r="AT46" s="97">
        <v>42.200000762939453</v>
      </c>
      <c r="AU46" s="97">
        <v>34</v>
      </c>
      <c r="AV46" s="97" t="s">
        <v>20</v>
      </c>
      <c r="AW46" s="97" t="s">
        <v>20</v>
      </c>
      <c r="AX46" s="97" t="s">
        <v>20</v>
      </c>
      <c r="AY46" s="1" t="s">
        <v>20</v>
      </c>
      <c r="BI46" s="17" t="s">
        <v>27</v>
      </c>
      <c r="BJ46" s="62"/>
      <c r="BK46" s="111"/>
      <c r="BL46" s="63"/>
      <c r="BM46" s="64"/>
      <c r="BN46" s="37"/>
    </row>
    <row r="47" spans="1:66" ht="13" x14ac:dyDescent="0.3">
      <c r="A47" s="17">
        <v>3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18">
        <f t="shared" si="46"/>
        <v>0</v>
      </c>
      <c r="Q47" s="17">
        <v>3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18">
        <f t="shared" si="47"/>
        <v>0</v>
      </c>
      <c r="AQ47" s="17">
        <v>3</v>
      </c>
      <c r="AR47" s="97" t="s">
        <v>20</v>
      </c>
      <c r="AS47" s="97" t="s">
        <v>20</v>
      </c>
      <c r="AT47" s="97" t="s">
        <v>20</v>
      </c>
      <c r="AU47" s="97" t="s">
        <v>20</v>
      </c>
      <c r="AV47" s="97" t="s">
        <v>20</v>
      </c>
      <c r="AW47" s="97" t="s">
        <v>20</v>
      </c>
      <c r="AX47" s="97" t="s">
        <v>20</v>
      </c>
      <c r="AY47" s="1" t="s">
        <v>20</v>
      </c>
      <c r="BI47" s="41" t="s">
        <v>21</v>
      </c>
      <c r="BJ47" s="65">
        <f t="shared" ref="BJ47:BM50" si="48">SUM(BJ11,BJ16,BJ21,BJ26,BJ31,BJ36,BJ41)/7</f>
        <v>529</v>
      </c>
      <c r="BK47" s="112">
        <f t="shared" ref="BK47" si="49">SUM(BK11,BK16,BK21,BK26,BK31,BK36,BK41)/7</f>
        <v>56.142857142857146</v>
      </c>
      <c r="BL47" s="66">
        <f t="shared" si="48"/>
        <v>5.7142857142857144</v>
      </c>
      <c r="BM47" s="67">
        <f t="shared" si="48"/>
        <v>3.7142857142857144</v>
      </c>
      <c r="BN47" s="61">
        <f>SUM(BJ47:BM47)</f>
        <v>594.57142857142844</v>
      </c>
    </row>
    <row r="48" spans="1:66" ht="13" x14ac:dyDescent="0.3">
      <c r="A48" s="17">
        <v>4</v>
      </c>
      <c r="B48" s="27">
        <v>3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18">
        <f t="shared" si="46"/>
        <v>3</v>
      </c>
      <c r="Q48" s="17">
        <v>4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1</v>
      </c>
      <c r="X48" s="27">
        <v>1</v>
      </c>
      <c r="Y48" s="27">
        <v>0</v>
      </c>
      <c r="Z48" s="27">
        <v>0</v>
      </c>
      <c r="AA48" s="27">
        <v>0</v>
      </c>
      <c r="AB48" s="27">
        <v>0</v>
      </c>
      <c r="AC48" s="27">
        <v>1</v>
      </c>
      <c r="AD48" s="18">
        <f t="shared" si="47"/>
        <v>3</v>
      </c>
      <c r="AQ48" s="17">
        <v>4</v>
      </c>
      <c r="AR48" s="97" t="s">
        <v>20</v>
      </c>
      <c r="AS48" s="97" t="s">
        <v>20</v>
      </c>
      <c r="AT48" s="97" t="s">
        <v>20</v>
      </c>
      <c r="AU48" s="97" t="s">
        <v>20</v>
      </c>
      <c r="AV48" s="97" t="s">
        <v>20</v>
      </c>
      <c r="AW48" s="97" t="s">
        <v>20</v>
      </c>
      <c r="AX48" s="97" t="s">
        <v>20</v>
      </c>
      <c r="AY48" s="1" t="s">
        <v>20</v>
      </c>
      <c r="BI48" s="47" t="s">
        <v>22</v>
      </c>
      <c r="BJ48" s="86">
        <f t="shared" si="48"/>
        <v>588.14285714285711</v>
      </c>
      <c r="BK48" s="113">
        <f t="shared" ref="BK48" si="50">SUM(BK12,BK17,BK22,BK27,BK32,BK37,BK42)/7</f>
        <v>61.714285714285715</v>
      </c>
      <c r="BL48" s="87">
        <f t="shared" si="48"/>
        <v>6</v>
      </c>
      <c r="BM48" s="88">
        <f t="shared" si="48"/>
        <v>3.7142857142857144</v>
      </c>
      <c r="BN48" s="61">
        <f>SUM(BJ48:BM48)</f>
        <v>659.57142857142844</v>
      </c>
    </row>
    <row r="49" spans="1:66" ht="13" x14ac:dyDescent="0.3">
      <c r="A49" s="17">
        <v>5</v>
      </c>
      <c r="B49" s="27">
        <v>1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18">
        <f t="shared" si="46"/>
        <v>1</v>
      </c>
      <c r="Q49" s="17">
        <v>5</v>
      </c>
      <c r="R49" s="27">
        <v>0</v>
      </c>
      <c r="S49" s="27">
        <v>0</v>
      </c>
      <c r="T49" s="27">
        <v>0</v>
      </c>
      <c r="U49" s="27">
        <v>0</v>
      </c>
      <c r="V49" s="27">
        <v>1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18">
        <f t="shared" si="47"/>
        <v>1</v>
      </c>
      <c r="AQ49" s="17">
        <v>5</v>
      </c>
      <c r="AR49" s="97">
        <v>39.299999237060547</v>
      </c>
      <c r="AS49" s="97" t="s">
        <v>20</v>
      </c>
      <c r="AT49" s="97" t="s">
        <v>20</v>
      </c>
      <c r="AU49" s="97" t="s">
        <v>20</v>
      </c>
      <c r="AV49" s="97" t="s">
        <v>20</v>
      </c>
      <c r="AW49" s="97" t="s">
        <v>20</v>
      </c>
      <c r="AX49" s="97" t="s">
        <v>20</v>
      </c>
      <c r="AY49" s="1" t="s">
        <v>20</v>
      </c>
      <c r="BI49" s="53" t="s">
        <v>23</v>
      </c>
      <c r="BJ49" s="89">
        <f t="shared" si="48"/>
        <v>598.57142857142856</v>
      </c>
      <c r="BK49" s="114">
        <f t="shared" ref="BK49" si="51">SUM(BK13,BK18,BK23,BK28,BK33,BK38,BK43)/7</f>
        <v>62.142857142857146</v>
      </c>
      <c r="BL49" s="90">
        <f t="shared" si="48"/>
        <v>6</v>
      </c>
      <c r="BM49" s="91">
        <f t="shared" si="48"/>
        <v>3.7142857142857144</v>
      </c>
      <c r="BN49" s="61">
        <f>SUM(BJ49:BM49)</f>
        <v>670.42857142857133</v>
      </c>
    </row>
    <row r="50" spans="1:66" ht="13" x14ac:dyDescent="0.3">
      <c r="A50" s="17">
        <v>6</v>
      </c>
      <c r="B50" s="27">
        <v>1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18">
        <f t="shared" si="46"/>
        <v>1</v>
      </c>
      <c r="Q50" s="17">
        <v>6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1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18">
        <f t="shared" si="47"/>
        <v>1</v>
      </c>
      <c r="AQ50" s="17">
        <v>6</v>
      </c>
      <c r="AR50" s="97">
        <v>41.599998474121094</v>
      </c>
      <c r="AS50" s="97" t="s">
        <v>20</v>
      </c>
      <c r="AT50" s="97" t="s">
        <v>20</v>
      </c>
      <c r="AU50" s="97">
        <v>45.400001525878906</v>
      </c>
      <c r="AV50" s="97">
        <v>48.900001525878906</v>
      </c>
      <c r="AW50" s="97">
        <v>47.799999237060547</v>
      </c>
      <c r="AX50" s="97">
        <v>40.700000762939453</v>
      </c>
      <c r="AY50" s="1" t="s">
        <v>20</v>
      </c>
      <c r="BI50" s="57" t="s">
        <v>24</v>
      </c>
      <c r="BJ50" s="58">
        <f t="shared" si="48"/>
        <v>604.71428571428567</v>
      </c>
      <c r="BK50" s="110">
        <f t="shared" ref="BK50" si="52">SUM(BK14,BK19,BK24,BK29,BK34,BK39,BK44)/7</f>
        <v>62.857142857142854</v>
      </c>
      <c r="BL50" s="59">
        <f t="shared" si="48"/>
        <v>6</v>
      </c>
      <c r="BM50" s="60">
        <f t="shared" si="48"/>
        <v>2</v>
      </c>
      <c r="BN50" s="61">
        <f>SUM(BJ50:BM50)</f>
        <v>675.57142857142856</v>
      </c>
    </row>
    <row r="51" spans="1:66" x14ac:dyDescent="0.25">
      <c r="A51" s="17">
        <v>7</v>
      </c>
      <c r="B51" s="27">
        <v>13</v>
      </c>
      <c r="C51" s="27">
        <v>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18">
        <f t="shared" si="46"/>
        <v>14</v>
      </c>
      <c r="Q51" s="17">
        <v>7</v>
      </c>
      <c r="R51" s="27">
        <v>0</v>
      </c>
      <c r="S51" s="27">
        <v>0</v>
      </c>
      <c r="T51" s="27">
        <v>0</v>
      </c>
      <c r="U51" s="27">
        <v>0</v>
      </c>
      <c r="V51" s="27">
        <v>1</v>
      </c>
      <c r="W51" s="27">
        <v>2</v>
      </c>
      <c r="X51" s="27">
        <v>3</v>
      </c>
      <c r="Y51" s="27">
        <v>4</v>
      </c>
      <c r="Z51" s="27">
        <v>3</v>
      </c>
      <c r="AA51" s="27">
        <v>0</v>
      </c>
      <c r="AB51" s="27">
        <v>1</v>
      </c>
      <c r="AC51" s="27">
        <v>0</v>
      </c>
      <c r="AD51" s="18">
        <f t="shared" si="47"/>
        <v>14</v>
      </c>
      <c r="AQ51" s="17">
        <v>7</v>
      </c>
      <c r="AR51" s="97">
        <v>41.299999237060547</v>
      </c>
      <c r="AS51" s="97">
        <v>47.5</v>
      </c>
      <c r="AT51" s="97">
        <v>38.200000762939453</v>
      </c>
      <c r="AU51" s="97">
        <v>44.700000762939453</v>
      </c>
      <c r="AV51" s="97">
        <v>44.900001525878906</v>
      </c>
      <c r="AW51" s="97">
        <v>37.5</v>
      </c>
      <c r="AX51" s="97">
        <v>38</v>
      </c>
      <c r="AY51" s="1" t="s">
        <v>20</v>
      </c>
    </row>
    <row r="52" spans="1:66" x14ac:dyDescent="0.25">
      <c r="A52" s="17">
        <v>8</v>
      </c>
      <c r="B52" s="27">
        <v>19</v>
      </c>
      <c r="C52" s="27">
        <v>5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18">
        <f t="shared" si="46"/>
        <v>24</v>
      </c>
      <c r="Q52" s="17">
        <v>8</v>
      </c>
      <c r="R52" s="27">
        <v>0</v>
      </c>
      <c r="S52" s="27">
        <v>0</v>
      </c>
      <c r="T52" s="27">
        <v>0</v>
      </c>
      <c r="U52" s="27">
        <v>0</v>
      </c>
      <c r="V52" s="27">
        <v>2</v>
      </c>
      <c r="W52" s="27">
        <v>2</v>
      </c>
      <c r="X52" s="27">
        <v>12</v>
      </c>
      <c r="Y52" s="27">
        <v>6</v>
      </c>
      <c r="Z52" s="27">
        <v>1</v>
      </c>
      <c r="AA52" s="27">
        <v>1</v>
      </c>
      <c r="AB52" s="27">
        <v>0</v>
      </c>
      <c r="AC52" s="27">
        <v>0</v>
      </c>
      <c r="AD52" s="18">
        <f t="shared" si="47"/>
        <v>24</v>
      </c>
      <c r="AQ52" s="17">
        <v>8</v>
      </c>
      <c r="AR52" s="97">
        <v>42.099998474121094</v>
      </c>
      <c r="AS52" s="97">
        <v>43</v>
      </c>
      <c r="AT52" s="97">
        <v>45.200000762939453</v>
      </c>
      <c r="AU52" s="97">
        <v>44.5</v>
      </c>
      <c r="AV52" s="97">
        <v>44.799999237060547</v>
      </c>
      <c r="AW52" s="97">
        <v>42.799999237060547</v>
      </c>
      <c r="AX52" s="97">
        <v>43.599998474121094</v>
      </c>
      <c r="AY52" s="1" t="s">
        <v>20</v>
      </c>
    </row>
    <row r="53" spans="1:66" x14ac:dyDescent="0.25">
      <c r="A53" s="17">
        <v>9</v>
      </c>
      <c r="B53" s="27">
        <v>44</v>
      </c>
      <c r="C53" s="27">
        <v>6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18">
        <f t="shared" si="46"/>
        <v>50</v>
      </c>
      <c r="Q53" s="17">
        <v>9</v>
      </c>
      <c r="R53" s="27">
        <v>0</v>
      </c>
      <c r="S53" s="27">
        <v>0</v>
      </c>
      <c r="T53" s="27">
        <v>0</v>
      </c>
      <c r="U53" s="27">
        <v>0</v>
      </c>
      <c r="V53" s="27">
        <v>4</v>
      </c>
      <c r="W53" s="27">
        <v>13</v>
      </c>
      <c r="X53" s="27">
        <v>17</v>
      </c>
      <c r="Y53" s="27">
        <v>11</v>
      </c>
      <c r="Z53" s="27">
        <v>5</v>
      </c>
      <c r="AA53" s="27">
        <v>0</v>
      </c>
      <c r="AB53" s="27">
        <v>0</v>
      </c>
      <c r="AC53" s="27">
        <v>0</v>
      </c>
      <c r="AD53" s="18">
        <f t="shared" si="47"/>
        <v>50</v>
      </c>
      <c r="AQ53" s="17">
        <v>9</v>
      </c>
      <c r="AR53" s="97">
        <v>43</v>
      </c>
      <c r="AS53" s="97">
        <v>44.099998474121094</v>
      </c>
      <c r="AT53" s="97">
        <v>40.099998474121094</v>
      </c>
      <c r="AU53" s="97">
        <v>43.099998474121094</v>
      </c>
      <c r="AV53" s="97">
        <v>41.299999237060547</v>
      </c>
      <c r="AW53" s="97">
        <v>44.400001525878906</v>
      </c>
      <c r="AX53" s="97">
        <v>43.299999237060547</v>
      </c>
      <c r="AY53" s="1" t="s">
        <v>20</v>
      </c>
    </row>
    <row r="54" spans="1:66" x14ac:dyDescent="0.25">
      <c r="A54" s="17">
        <v>10</v>
      </c>
      <c r="B54" s="27">
        <v>42</v>
      </c>
      <c r="C54" s="27">
        <v>4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1</v>
      </c>
      <c r="N54" s="27">
        <v>0</v>
      </c>
      <c r="O54" s="18">
        <f t="shared" si="46"/>
        <v>47</v>
      </c>
      <c r="Q54" s="17">
        <v>10</v>
      </c>
      <c r="R54" s="27">
        <v>0</v>
      </c>
      <c r="S54" s="27">
        <v>0</v>
      </c>
      <c r="T54" s="27">
        <v>0</v>
      </c>
      <c r="U54" s="27">
        <v>0</v>
      </c>
      <c r="V54" s="27">
        <v>3</v>
      </c>
      <c r="W54" s="27">
        <v>16</v>
      </c>
      <c r="X54" s="27">
        <v>15</v>
      </c>
      <c r="Y54" s="27">
        <v>7</v>
      </c>
      <c r="Z54" s="27">
        <v>4</v>
      </c>
      <c r="AA54" s="27">
        <v>2</v>
      </c>
      <c r="AB54" s="27">
        <v>0</v>
      </c>
      <c r="AC54" s="27">
        <v>0</v>
      </c>
      <c r="AD54" s="18">
        <f t="shared" si="47"/>
        <v>47</v>
      </c>
      <c r="AQ54" s="17">
        <v>10</v>
      </c>
      <c r="AR54" s="97">
        <v>43.900001525878906</v>
      </c>
      <c r="AS54" s="97">
        <v>42.200000762939453</v>
      </c>
      <c r="AT54" s="97">
        <v>45.799999237060547</v>
      </c>
      <c r="AU54" s="97">
        <v>40.900001525878906</v>
      </c>
      <c r="AV54" s="97">
        <v>41.200000762939453</v>
      </c>
      <c r="AW54" s="97">
        <v>41.299999237060547</v>
      </c>
      <c r="AX54" s="97">
        <v>41.900001525878906</v>
      </c>
      <c r="AY54" s="1" t="s">
        <v>20</v>
      </c>
    </row>
    <row r="55" spans="1:66" x14ac:dyDescent="0.25">
      <c r="A55" s="17">
        <v>11</v>
      </c>
      <c r="B55" s="27">
        <v>37</v>
      </c>
      <c r="C55" s="27">
        <v>5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18">
        <f t="shared" si="46"/>
        <v>42</v>
      </c>
      <c r="Q55" s="17">
        <v>11</v>
      </c>
      <c r="R55" s="27">
        <v>0</v>
      </c>
      <c r="S55" s="27">
        <v>0</v>
      </c>
      <c r="T55" s="27">
        <v>0</v>
      </c>
      <c r="U55" s="27">
        <v>0</v>
      </c>
      <c r="V55" s="27">
        <v>3</v>
      </c>
      <c r="W55" s="27">
        <v>11</v>
      </c>
      <c r="X55" s="27">
        <v>16</v>
      </c>
      <c r="Y55" s="27">
        <v>9</v>
      </c>
      <c r="Z55" s="27">
        <v>2</v>
      </c>
      <c r="AA55" s="27">
        <v>1</v>
      </c>
      <c r="AB55" s="27">
        <v>0</v>
      </c>
      <c r="AC55" s="27">
        <v>0</v>
      </c>
      <c r="AD55" s="18">
        <f t="shared" si="47"/>
        <v>42</v>
      </c>
      <c r="AQ55" s="17">
        <v>11</v>
      </c>
      <c r="AR55" s="97">
        <v>41.200000762939453</v>
      </c>
      <c r="AS55" s="97">
        <v>40.099998474121094</v>
      </c>
      <c r="AT55" s="97">
        <v>42.200000762939453</v>
      </c>
      <c r="AU55" s="97">
        <v>43.900001525878906</v>
      </c>
      <c r="AV55" s="97">
        <v>41.599998474121094</v>
      </c>
      <c r="AW55" s="97">
        <v>39.799999237060547</v>
      </c>
      <c r="AX55" s="97">
        <v>43.299999237060547</v>
      </c>
      <c r="AY55" s="1" t="s">
        <v>20</v>
      </c>
    </row>
    <row r="56" spans="1:66" x14ac:dyDescent="0.25">
      <c r="A56" s="17">
        <v>12</v>
      </c>
      <c r="B56" s="27">
        <v>31</v>
      </c>
      <c r="C56" s="27">
        <v>9</v>
      </c>
      <c r="D56" s="27">
        <v>0</v>
      </c>
      <c r="E56" s="27">
        <v>0</v>
      </c>
      <c r="F56" s="27">
        <v>1</v>
      </c>
      <c r="G56" s="27">
        <v>0</v>
      </c>
      <c r="H56" s="27">
        <v>1</v>
      </c>
      <c r="I56" s="27">
        <v>0</v>
      </c>
      <c r="J56" s="27">
        <v>1</v>
      </c>
      <c r="K56" s="27">
        <v>0</v>
      </c>
      <c r="L56" s="27">
        <v>0</v>
      </c>
      <c r="M56" s="27">
        <v>0</v>
      </c>
      <c r="N56" s="27">
        <v>0</v>
      </c>
      <c r="O56" s="18">
        <f t="shared" si="46"/>
        <v>43</v>
      </c>
      <c r="Q56" s="17">
        <v>12</v>
      </c>
      <c r="R56" s="27">
        <v>0</v>
      </c>
      <c r="S56" s="27">
        <v>0</v>
      </c>
      <c r="T56" s="27">
        <v>0</v>
      </c>
      <c r="U56" s="27">
        <v>0</v>
      </c>
      <c r="V56" s="27">
        <v>4</v>
      </c>
      <c r="W56" s="27">
        <v>14</v>
      </c>
      <c r="X56" s="27">
        <v>12</v>
      </c>
      <c r="Y56" s="27">
        <v>10</v>
      </c>
      <c r="Z56" s="27">
        <v>2</v>
      </c>
      <c r="AA56" s="27">
        <v>1</v>
      </c>
      <c r="AB56" s="27">
        <v>0</v>
      </c>
      <c r="AC56" s="27">
        <v>0</v>
      </c>
      <c r="AD56" s="18">
        <f t="shared" si="47"/>
        <v>43</v>
      </c>
      <c r="AQ56" s="17">
        <v>12</v>
      </c>
      <c r="AR56" s="97">
        <v>40.400001525878906</v>
      </c>
      <c r="AS56" s="97">
        <v>44.099998474121094</v>
      </c>
      <c r="AT56" s="97">
        <v>43.599998474121094</v>
      </c>
      <c r="AU56" s="97">
        <v>42</v>
      </c>
      <c r="AV56" s="97">
        <v>39.799999237060547</v>
      </c>
      <c r="AW56" s="97">
        <v>40.900001525878906</v>
      </c>
      <c r="AX56" s="97">
        <v>41.5</v>
      </c>
      <c r="AY56" s="1" t="s">
        <v>20</v>
      </c>
    </row>
    <row r="57" spans="1:66" x14ac:dyDescent="0.25">
      <c r="A57" s="17">
        <v>13</v>
      </c>
      <c r="B57" s="27">
        <v>42</v>
      </c>
      <c r="C57" s="27">
        <v>4</v>
      </c>
      <c r="D57" s="27">
        <v>0</v>
      </c>
      <c r="E57" s="27">
        <v>0</v>
      </c>
      <c r="F57" s="27">
        <v>0</v>
      </c>
      <c r="G57" s="27">
        <v>0</v>
      </c>
      <c r="H57" s="27">
        <v>4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18">
        <f t="shared" si="46"/>
        <v>50</v>
      </c>
      <c r="Q57" s="17">
        <v>13</v>
      </c>
      <c r="R57" s="27">
        <v>0</v>
      </c>
      <c r="S57" s="27">
        <v>0</v>
      </c>
      <c r="T57" s="27">
        <v>0</v>
      </c>
      <c r="U57" s="27">
        <v>1</v>
      </c>
      <c r="V57" s="27">
        <v>5</v>
      </c>
      <c r="W57" s="27">
        <v>12</v>
      </c>
      <c r="X57" s="27">
        <v>16</v>
      </c>
      <c r="Y57" s="27">
        <v>12</v>
      </c>
      <c r="Z57" s="27">
        <v>2</v>
      </c>
      <c r="AA57" s="27">
        <v>1</v>
      </c>
      <c r="AB57" s="27">
        <v>1</v>
      </c>
      <c r="AC57" s="27">
        <v>0</v>
      </c>
      <c r="AD57" s="18">
        <f t="shared" si="47"/>
        <v>50</v>
      </c>
      <c r="AQ57" s="17">
        <v>13</v>
      </c>
      <c r="AR57" s="97">
        <v>43.900001525878906</v>
      </c>
      <c r="AS57" s="97">
        <v>43.099998474121094</v>
      </c>
      <c r="AT57" s="97">
        <v>40.799999237060547</v>
      </c>
      <c r="AU57" s="97">
        <v>43.5</v>
      </c>
      <c r="AV57" s="97">
        <v>42.5</v>
      </c>
      <c r="AW57" s="97">
        <v>40.099998474121094</v>
      </c>
      <c r="AX57" s="97">
        <v>41.200000762939453</v>
      </c>
      <c r="AY57" s="1" t="s">
        <v>20</v>
      </c>
    </row>
    <row r="58" spans="1:66" x14ac:dyDescent="0.25">
      <c r="A58" s="17">
        <v>14</v>
      </c>
      <c r="B58" s="27">
        <v>17</v>
      </c>
      <c r="C58" s="27">
        <v>9</v>
      </c>
      <c r="D58" s="27">
        <v>0</v>
      </c>
      <c r="E58" s="27">
        <v>0</v>
      </c>
      <c r="F58" s="27">
        <v>0</v>
      </c>
      <c r="G58" s="27">
        <v>0</v>
      </c>
      <c r="H58" s="27">
        <v>2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18">
        <f t="shared" si="46"/>
        <v>28</v>
      </c>
      <c r="Q58" s="17">
        <v>14</v>
      </c>
      <c r="R58" s="27">
        <v>0</v>
      </c>
      <c r="S58" s="27">
        <v>0</v>
      </c>
      <c r="T58" s="27">
        <v>0</v>
      </c>
      <c r="U58" s="27">
        <v>2</v>
      </c>
      <c r="V58" s="27">
        <v>2</v>
      </c>
      <c r="W58" s="27">
        <v>4</v>
      </c>
      <c r="X58" s="27">
        <v>11</v>
      </c>
      <c r="Y58" s="27">
        <v>7</v>
      </c>
      <c r="Z58" s="27">
        <v>1</v>
      </c>
      <c r="AA58" s="27">
        <v>0</v>
      </c>
      <c r="AB58" s="27">
        <v>1</v>
      </c>
      <c r="AC58" s="27">
        <v>0</v>
      </c>
      <c r="AD58" s="18">
        <f t="shared" si="47"/>
        <v>28</v>
      </c>
      <c r="AQ58" s="17">
        <v>14</v>
      </c>
      <c r="AR58" s="97">
        <v>44</v>
      </c>
      <c r="AS58" s="97">
        <v>41.599998474121094</v>
      </c>
      <c r="AT58" s="97">
        <v>39.400001525878906</v>
      </c>
      <c r="AU58" s="97">
        <v>43.299999237060547</v>
      </c>
      <c r="AV58" s="97">
        <v>43.900001525878906</v>
      </c>
      <c r="AW58" s="97">
        <v>44.299999237060547</v>
      </c>
      <c r="AX58" s="97">
        <v>41.400001525878906</v>
      </c>
      <c r="AY58" s="1" t="s">
        <v>20</v>
      </c>
    </row>
    <row r="59" spans="1:66" x14ac:dyDescent="0.25">
      <c r="A59" s="17">
        <v>15</v>
      </c>
      <c r="B59" s="27">
        <v>39</v>
      </c>
      <c r="C59" s="27">
        <v>6</v>
      </c>
      <c r="D59" s="27">
        <v>0</v>
      </c>
      <c r="E59" s="27">
        <v>0</v>
      </c>
      <c r="F59" s="27">
        <v>0</v>
      </c>
      <c r="G59" s="27">
        <v>0</v>
      </c>
      <c r="H59" s="27">
        <v>1</v>
      </c>
      <c r="I59" s="27">
        <v>0</v>
      </c>
      <c r="J59" s="27">
        <v>0</v>
      </c>
      <c r="K59" s="27">
        <v>0</v>
      </c>
      <c r="L59" s="27">
        <v>1</v>
      </c>
      <c r="M59" s="27">
        <v>0</v>
      </c>
      <c r="N59" s="27">
        <v>0</v>
      </c>
      <c r="O59" s="18">
        <f t="shared" si="46"/>
        <v>47</v>
      </c>
      <c r="Q59" s="17">
        <v>15</v>
      </c>
      <c r="R59" s="27">
        <v>0</v>
      </c>
      <c r="S59" s="27">
        <v>1</v>
      </c>
      <c r="T59" s="27">
        <v>0</v>
      </c>
      <c r="U59" s="27">
        <v>3</v>
      </c>
      <c r="V59" s="27">
        <v>3</v>
      </c>
      <c r="W59" s="27">
        <v>12</v>
      </c>
      <c r="X59" s="27">
        <v>14</v>
      </c>
      <c r="Y59" s="27">
        <v>7</v>
      </c>
      <c r="Z59" s="27">
        <v>5</v>
      </c>
      <c r="AA59" s="27">
        <v>1</v>
      </c>
      <c r="AB59" s="27">
        <v>0</v>
      </c>
      <c r="AC59" s="27">
        <v>1</v>
      </c>
      <c r="AD59" s="18">
        <f t="shared" si="47"/>
        <v>47</v>
      </c>
      <c r="AQ59" s="17">
        <v>15</v>
      </c>
      <c r="AR59" s="97">
        <v>42.400001525878906</v>
      </c>
      <c r="AS59" s="97">
        <v>44.700000762939453</v>
      </c>
      <c r="AT59" s="97">
        <v>41.5</v>
      </c>
      <c r="AU59" s="97">
        <v>42.599998474121094</v>
      </c>
      <c r="AV59" s="97">
        <v>42.700000762939453</v>
      </c>
      <c r="AW59" s="97">
        <v>42.299999237060547</v>
      </c>
      <c r="AX59" s="97">
        <v>40.299999237060547</v>
      </c>
      <c r="AY59" s="1" t="s">
        <v>20</v>
      </c>
    </row>
    <row r="60" spans="1:66" x14ac:dyDescent="0.25">
      <c r="A60" s="17">
        <v>16</v>
      </c>
      <c r="B60" s="27">
        <v>39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18">
        <f t="shared" si="46"/>
        <v>39</v>
      </c>
      <c r="Q60" s="17">
        <v>16</v>
      </c>
      <c r="R60" s="27">
        <v>0</v>
      </c>
      <c r="S60" s="27">
        <v>1</v>
      </c>
      <c r="T60" s="27">
        <v>2</v>
      </c>
      <c r="U60" s="27">
        <v>0</v>
      </c>
      <c r="V60" s="27">
        <v>1</v>
      </c>
      <c r="W60" s="27">
        <v>8</v>
      </c>
      <c r="X60" s="27">
        <v>14</v>
      </c>
      <c r="Y60" s="27">
        <v>7</v>
      </c>
      <c r="Z60" s="27">
        <v>6</v>
      </c>
      <c r="AA60" s="27">
        <v>0</v>
      </c>
      <c r="AB60" s="27">
        <v>0</v>
      </c>
      <c r="AC60" s="27">
        <v>0</v>
      </c>
      <c r="AD60" s="18">
        <f t="shared" si="47"/>
        <v>39</v>
      </c>
      <c r="AQ60" s="17">
        <v>16</v>
      </c>
      <c r="AR60" s="97">
        <v>43</v>
      </c>
      <c r="AS60" s="97">
        <v>38.799999237060547</v>
      </c>
      <c r="AT60" s="97">
        <v>44.900001525878906</v>
      </c>
      <c r="AU60" s="97">
        <v>43.599998474121094</v>
      </c>
      <c r="AV60" s="97">
        <v>47.5</v>
      </c>
      <c r="AW60" s="97">
        <v>44.5</v>
      </c>
      <c r="AX60" s="97">
        <v>45.299999237060547</v>
      </c>
      <c r="AY60" s="1" t="s">
        <v>20</v>
      </c>
    </row>
    <row r="61" spans="1:66" x14ac:dyDescent="0.25">
      <c r="A61" s="17">
        <v>17</v>
      </c>
      <c r="B61" s="27">
        <v>37</v>
      </c>
      <c r="C61" s="27">
        <v>3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1</v>
      </c>
      <c r="K61" s="27">
        <v>0</v>
      </c>
      <c r="L61" s="27">
        <v>0</v>
      </c>
      <c r="M61" s="27">
        <v>0</v>
      </c>
      <c r="N61" s="27">
        <v>0</v>
      </c>
      <c r="O61" s="18">
        <f t="shared" si="46"/>
        <v>41</v>
      </c>
      <c r="Q61" s="17">
        <v>17</v>
      </c>
      <c r="R61" s="27">
        <v>0</v>
      </c>
      <c r="S61" s="27">
        <v>0</v>
      </c>
      <c r="T61" s="27">
        <v>0</v>
      </c>
      <c r="U61" s="27">
        <v>1</v>
      </c>
      <c r="V61" s="27">
        <v>2</v>
      </c>
      <c r="W61" s="27">
        <v>6</v>
      </c>
      <c r="X61" s="27">
        <v>16</v>
      </c>
      <c r="Y61" s="27">
        <v>7</v>
      </c>
      <c r="Z61" s="27">
        <v>7</v>
      </c>
      <c r="AA61" s="27">
        <v>1</v>
      </c>
      <c r="AB61" s="27">
        <v>1</v>
      </c>
      <c r="AC61" s="27">
        <v>0</v>
      </c>
      <c r="AD61" s="18">
        <f t="shared" si="47"/>
        <v>41</v>
      </c>
      <c r="AQ61" s="17">
        <v>17</v>
      </c>
      <c r="AR61" s="97">
        <v>44.599998474121094</v>
      </c>
      <c r="AS61" s="97">
        <v>43</v>
      </c>
      <c r="AT61" s="97">
        <v>45.900001525878906</v>
      </c>
      <c r="AU61" s="97">
        <v>43.5</v>
      </c>
      <c r="AV61" s="97">
        <v>41.799999237060547</v>
      </c>
      <c r="AW61" s="97">
        <v>43.5</v>
      </c>
      <c r="AX61" s="97">
        <v>43.900001525878906</v>
      </c>
      <c r="AY61" s="1" t="s">
        <v>20</v>
      </c>
    </row>
    <row r="62" spans="1:66" x14ac:dyDescent="0.25">
      <c r="A62" s="17">
        <v>18</v>
      </c>
      <c r="B62" s="27">
        <v>43</v>
      </c>
      <c r="C62" s="27">
        <v>7</v>
      </c>
      <c r="D62" s="27">
        <v>0</v>
      </c>
      <c r="E62" s="27">
        <v>0</v>
      </c>
      <c r="F62" s="27">
        <v>0</v>
      </c>
      <c r="G62" s="27">
        <v>0</v>
      </c>
      <c r="H62" s="27">
        <v>2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18">
        <f t="shared" si="46"/>
        <v>52</v>
      </c>
      <c r="Q62" s="17">
        <v>18</v>
      </c>
      <c r="R62" s="27">
        <v>0</v>
      </c>
      <c r="S62" s="27">
        <v>0</v>
      </c>
      <c r="T62" s="27">
        <v>2</v>
      </c>
      <c r="U62" s="27">
        <v>3</v>
      </c>
      <c r="V62" s="27">
        <v>1</v>
      </c>
      <c r="W62" s="27">
        <v>8</v>
      </c>
      <c r="X62" s="27">
        <v>14</v>
      </c>
      <c r="Y62" s="27">
        <v>16</v>
      </c>
      <c r="Z62" s="27">
        <v>5</v>
      </c>
      <c r="AA62" s="27">
        <v>2</v>
      </c>
      <c r="AB62" s="27">
        <v>0</v>
      </c>
      <c r="AC62" s="27">
        <v>1</v>
      </c>
      <c r="AD62" s="18">
        <f t="shared" si="47"/>
        <v>52</v>
      </c>
      <c r="AQ62" s="17">
        <v>18</v>
      </c>
      <c r="AR62" s="97">
        <v>44.799999237060547</v>
      </c>
      <c r="AS62" s="97">
        <v>45.700000762939453</v>
      </c>
      <c r="AT62" s="97">
        <v>44</v>
      </c>
      <c r="AU62" s="97">
        <v>45.200000762939453</v>
      </c>
      <c r="AV62" s="97">
        <v>44.599998474121094</v>
      </c>
      <c r="AW62" s="97">
        <v>44.5</v>
      </c>
      <c r="AX62" s="97">
        <v>45.700000762939453</v>
      </c>
      <c r="AY62" s="1" t="s">
        <v>20</v>
      </c>
    </row>
    <row r="63" spans="1:66" x14ac:dyDescent="0.25">
      <c r="A63" s="17">
        <v>19</v>
      </c>
      <c r="B63" s="27">
        <v>61</v>
      </c>
      <c r="C63" s="27">
        <v>6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18">
        <f t="shared" si="46"/>
        <v>67</v>
      </c>
      <c r="Q63" s="17">
        <v>19</v>
      </c>
      <c r="R63" s="27">
        <v>0</v>
      </c>
      <c r="S63" s="27">
        <v>0</v>
      </c>
      <c r="T63" s="27">
        <v>0</v>
      </c>
      <c r="U63" s="27">
        <v>1</v>
      </c>
      <c r="V63" s="27">
        <v>6</v>
      </c>
      <c r="W63" s="27">
        <v>12</v>
      </c>
      <c r="X63" s="27">
        <v>23</v>
      </c>
      <c r="Y63" s="27">
        <v>12</v>
      </c>
      <c r="Z63" s="27">
        <v>9</v>
      </c>
      <c r="AA63" s="27">
        <v>3</v>
      </c>
      <c r="AB63" s="27">
        <v>1</v>
      </c>
      <c r="AC63" s="27">
        <v>0</v>
      </c>
      <c r="AD63" s="18">
        <f t="shared" si="47"/>
        <v>67</v>
      </c>
      <c r="AQ63" s="17">
        <v>19</v>
      </c>
      <c r="AR63" s="97">
        <v>43</v>
      </c>
      <c r="AS63" s="97">
        <v>45.200000762939453</v>
      </c>
      <c r="AT63" s="97">
        <v>43</v>
      </c>
      <c r="AU63" s="97">
        <v>44.799999237060547</v>
      </c>
      <c r="AV63" s="97">
        <v>43.299999237060547</v>
      </c>
      <c r="AW63" s="97">
        <v>44</v>
      </c>
      <c r="AX63" s="97">
        <v>46</v>
      </c>
      <c r="AY63" s="1" t="s">
        <v>20</v>
      </c>
    </row>
    <row r="64" spans="1:66" x14ac:dyDescent="0.25">
      <c r="A64" s="17">
        <v>20</v>
      </c>
      <c r="B64" s="27">
        <v>41</v>
      </c>
      <c r="C64" s="27">
        <v>10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18">
        <f t="shared" si="46"/>
        <v>51</v>
      </c>
      <c r="Q64" s="17">
        <v>20</v>
      </c>
      <c r="R64" s="27">
        <v>0</v>
      </c>
      <c r="S64" s="27">
        <v>0</v>
      </c>
      <c r="T64" s="27">
        <v>1</v>
      </c>
      <c r="U64" s="27">
        <v>0</v>
      </c>
      <c r="V64" s="27">
        <v>2</v>
      </c>
      <c r="W64" s="27">
        <v>12</v>
      </c>
      <c r="X64" s="27">
        <v>14</v>
      </c>
      <c r="Y64" s="27">
        <v>14</v>
      </c>
      <c r="Z64" s="27">
        <v>5</v>
      </c>
      <c r="AA64" s="27">
        <v>3</v>
      </c>
      <c r="AB64" s="27">
        <v>0</v>
      </c>
      <c r="AC64" s="27">
        <v>0</v>
      </c>
      <c r="AD64" s="18">
        <f t="shared" si="47"/>
        <v>51</v>
      </c>
      <c r="AQ64" s="17">
        <v>20</v>
      </c>
      <c r="AR64" s="97">
        <v>41.400001525878906</v>
      </c>
      <c r="AS64" s="97">
        <v>42.599998474121094</v>
      </c>
      <c r="AT64" s="97">
        <v>46.799999237060547</v>
      </c>
      <c r="AU64" s="97">
        <v>45.599998474121094</v>
      </c>
      <c r="AV64" s="97">
        <v>43</v>
      </c>
      <c r="AW64" s="97">
        <v>40.099998474121094</v>
      </c>
      <c r="AX64" s="97">
        <v>43.099998474121094</v>
      </c>
      <c r="AY64" s="1" t="s">
        <v>20</v>
      </c>
    </row>
    <row r="65" spans="1:66" x14ac:dyDescent="0.25">
      <c r="A65" s="17">
        <v>21</v>
      </c>
      <c r="B65" s="27">
        <v>11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18">
        <f t="shared" si="46"/>
        <v>11</v>
      </c>
      <c r="Q65" s="17">
        <v>21</v>
      </c>
      <c r="R65" s="27">
        <v>0</v>
      </c>
      <c r="S65" s="27">
        <v>0</v>
      </c>
      <c r="T65" s="27">
        <v>0</v>
      </c>
      <c r="U65" s="27">
        <v>0</v>
      </c>
      <c r="V65" s="27">
        <v>2</v>
      </c>
      <c r="W65" s="27">
        <v>2</v>
      </c>
      <c r="X65" s="27">
        <v>3</v>
      </c>
      <c r="Y65" s="27">
        <v>1</v>
      </c>
      <c r="Z65" s="27">
        <v>3</v>
      </c>
      <c r="AA65" s="27">
        <v>0</v>
      </c>
      <c r="AB65" s="27">
        <v>0</v>
      </c>
      <c r="AC65" s="27">
        <v>0</v>
      </c>
      <c r="AD65" s="18">
        <f t="shared" si="47"/>
        <v>11</v>
      </c>
      <c r="AQ65" s="17">
        <v>21</v>
      </c>
      <c r="AR65" s="97">
        <v>39.599998474121094</v>
      </c>
      <c r="AS65" s="97">
        <v>45.599998474121094</v>
      </c>
      <c r="AT65" s="97">
        <v>47.599998474121094</v>
      </c>
      <c r="AU65" s="97">
        <v>47.5</v>
      </c>
      <c r="AV65" s="97">
        <v>40.900001525878906</v>
      </c>
      <c r="AW65" s="97">
        <v>48</v>
      </c>
      <c r="AX65" s="97">
        <v>43.700000762939453</v>
      </c>
      <c r="AY65" s="1" t="s">
        <v>20</v>
      </c>
    </row>
    <row r="66" spans="1:66" x14ac:dyDescent="0.25">
      <c r="A66" s="17">
        <v>22</v>
      </c>
      <c r="B66" s="27">
        <v>9</v>
      </c>
      <c r="C66" s="27">
        <v>1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18">
        <f t="shared" si="46"/>
        <v>10</v>
      </c>
      <c r="Q66" s="17">
        <v>22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3</v>
      </c>
      <c r="X66" s="27">
        <v>3</v>
      </c>
      <c r="Y66" s="27">
        <v>1</v>
      </c>
      <c r="Z66" s="27">
        <v>1</v>
      </c>
      <c r="AA66" s="27">
        <v>1</v>
      </c>
      <c r="AB66" s="27">
        <v>1</v>
      </c>
      <c r="AC66" s="27">
        <v>0</v>
      </c>
      <c r="AD66" s="18">
        <f t="shared" si="47"/>
        <v>10</v>
      </c>
      <c r="AQ66" s="17">
        <v>22</v>
      </c>
      <c r="AR66" s="97">
        <v>40.700000762939453</v>
      </c>
      <c r="AS66" s="97">
        <v>48</v>
      </c>
      <c r="AT66" s="97">
        <v>40.099998474121094</v>
      </c>
      <c r="AU66" s="97">
        <v>38.599998474121094</v>
      </c>
      <c r="AV66" s="97">
        <v>44.700000762939453</v>
      </c>
      <c r="AW66" s="97">
        <v>39.299999237060547</v>
      </c>
      <c r="AX66" s="97">
        <v>41.400001525878906</v>
      </c>
      <c r="AY66" s="1" t="s">
        <v>20</v>
      </c>
    </row>
    <row r="67" spans="1:66" x14ac:dyDescent="0.25">
      <c r="A67" s="17">
        <v>23</v>
      </c>
      <c r="B67" s="27">
        <v>3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18">
        <f t="shared" si="46"/>
        <v>3</v>
      </c>
      <c r="Q67" s="17">
        <v>23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2</v>
      </c>
      <c r="X67" s="27">
        <v>0</v>
      </c>
      <c r="Y67" s="27">
        <v>0</v>
      </c>
      <c r="Z67" s="27">
        <v>1</v>
      </c>
      <c r="AA67" s="27">
        <v>0</v>
      </c>
      <c r="AB67" s="27">
        <v>0</v>
      </c>
      <c r="AC67" s="27">
        <v>0</v>
      </c>
      <c r="AD67" s="18">
        <f t="shared" si="47"/>
        <v>3</v>
      </c>
      <c r="AQ67" s="17">
        <v>23</v>
      </c>
      <c r="AR67" s="97">
        <v>44.700000762939453</v>
      </c>
      <c r="AS67" s="97">
        <v>49</v>
      </c>
      <c r="AT67" s="97">
        <v>44.400001525878906</v>
      </c>
      <c r="AU67" s="97">
        <v>58.5</v>
      </c>
      <c r="AV67" s="97">
        <v>48.599998474121094</v>
      </c>
      <c r="AW67" s="97">
        <v>38.700000762939453</v>
      </c>
      <c r="AX67" s="97">
        <v>46.5</v>
      </c>
      <c r="AY67" s="1" t="s">
        <v>20</v>
      </c>
    </row>
    <row r="68" spans="1:66" x14ac:dyDescent="0.25">
      <c r="A68" s="17">
        <v>24</v>
      </c>
      <c r="B68" s="27">
        <v>6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18">
        <f t="shared" si="46"/>
        <v>6</v>
      </c>
      <c r="Q68" s="17">
        <v>24</v>
      </c>
      <c r="R68" s="27">
        <v>0</v>
      </c>
      <c r="S68" s="27">
        <v>0</v>
      </c>
      <c r="T68" s="27">
        <v>0</v>
      </c>
      <c r="U68" s="27">
        <v>0</v>
      </c>
      <c r="V68" s="27">
        <v>2</v>
      </c>
      <c r="W68" s="27">
        <v>1</v>
      </c>
      <c r="X68" s="27">
        <v>1</v>
      </c>
      <c r="Y68" s="27">
        <v>1</v>
      </c>
      <c r="Z68" s="27">
        <v>0</v>
      </c>
      <c r="AA68" s="27">
        <v>1</v>
      </c>
      <c r="AB68" s="27">
        <v>0</v>
      </c>
      <c r="AC68" s="27">
        <v>0</v>
      </c>
      <c r="AD68" s="18">
        <f t="shared" si="47"/>
        <v>6</v>
      </c>
      <c r="AQ68" s="17">
        <v>24</v>
      </c>
      <c r="AR68" s="97">
        <v>35.599998474121094</v>
      </c>
      <c r="AS68" s="97">
        <v>47.099998474121094</v>
      </c>
      <c r="AT68" s="97">
        <v>44.099998474121094</v>
      </c>
      <c r="AU68" s="97" t="s">
        <v>20</v>
      </c>
      <c r="AV68" s="97" t="s">
        <v>20</v>
      </c>
      <c r="AW68" s="97">
        <v>49.099998474121094</v>
      </c>
      <c r="AX68" s="97">
        <v>45</v>
      </c>
      <c r="AY68" s="1" t="s">
        <v>20</v>
      </c>
    </row>
    <row r="69" spans="1:66" x14ac:dyDescent="0.25">
      <c r="AQ69" s="5"/>
      <c r="AR69" s="68"/>
      <c r="AS69" s="68"/>
      <c r="AT69" s="68"/>
      <c r="AU69" s="68"/>
      <c r="AV69" s="68"/>
      <c r="AW69" s="68"/>
      <c r="AX69" s="68"/>
    </row>
    <row r="70" spans="1:66" x14ac:dyDescent="0.25">
      <c r="A70" s="69" t="s">
        <v>21</v>
      </c>
      <c r="B70" s="70">
        <f>SUM(B52:B63)</f>
        <v>451</v>
      </c>
      <c r="C70" s="70">
        <f t="shared" ref="C70:O70" si="53">SUM(C52:C63)</f>
        <v>64</v>
      </c>
      <c r="D70" s="70">
        <f t="shared" si="53"/>
        <v>0</v>
      </c>
      <c r="E70" s="70">
        <f t="shared" si="53"/>
        <v>0</v>
      </c>
      <c r="F70" s="70">
        <f t="shared" si="53"/>
        <v>1</v>
      </c>
      <c r="G70" s="70">
        <f t="shared" si="53"/>
        <v>0</v>
      </c>
      <c r="H70" s="70">
        <f t="shared" si="53"/>
        <v>10</v>
      </c>
      <c r="I70" s="70">
        <f t="shared" si="53"/>
        <v>0</v>
      </c>
      <c r="J70" s="70">
        <f t="shared" si="53"/>
        <v>2</v>
      </c>
      <c r="K70" s="70">
        <f t="shared" si="53"/>
        <v>0</v>
      </c>
      <c r="L70" s="70">
        <f t="shared" si="53"/>
        <v>1</v>
      </c>
      <c r="M70" s="70">
        <f t="shared" si="53"/>
        <v>1</v>
      </c>
      <c r="N70" s="70">
        <f t="shared" si="53"/>
        <v>0</v>
      </c>
      <c r="O70" s="71">
        <f t="shared" si="53"/>
        <v>530</v>
      </c>
      <c r="Q70" s="69" t="s">
        <v>21</v>
      </c>
      <c r="R70" s="70">
        <f>SUM(R52:R63)</f>
        <v>0</v>
      </c>
      <c r="S70" s="70">
        <f t="shared" ref="S70:AD70" si="54">SUM(S52:S63)</f>
        <v>2</v>
      </c>
      <c r="T70" s="70">
        <f t="shared" si="54"/>
        <v>4</v>
      </c>
      <c r="U70" s="70">
        <f t="shared" si="54"/>
        <v>11</v>
      </c>
      <c r="V70" s="70">
        <f t="shared" si="54"/>
        <v>36</v>
      </c>
      <c r="W70" s="70">
        <f t="shared" si="54"/>
        <v>118</v>
      </c>
      <c r="X70" s="70">
        <f t="shared" si="54"/>
        <v>180</v>
      </c>
      <c r="Y70" s="70">
        <f t="shared" si="54"/>
        <v>111</v>
      </c>
      <c r="Z70" s="70">
        <f t="shared" si="54"/>
        <v>49</v>
      </c>
      <c r="AA70" s="70">
        <f t="shared" si="54"/>
        <v>13</v>
      </c>
      <c r="AB70" s="70">
        <f t="shared" si="54"/>
        <v>4</v>
      </c>
      <c r="AC70" s="70">
        <f t="shared" si="54"/>
        <v>2</v>
      </c>
      <c r="AD70" s="71">
        <f t="shared" si="54"/>
        <v>530</v>
      </c>
      <c r="AQ70" s="73" t="s">
        <v>25</v>
      </c>
      <c r="AR70" s="74">
        <v>40.900001525878906</v>
      </c>
      <c r="AS70" s="74">
        <v>42.400001525878906</v>
      </c>
      <c r="AT70" s="74">
        <v>42.900001525878906</v>
      </c>
      <c r="AU70" s="74">
        <v>43.200000762939453</v>
      </c>
      <c r="AV70" s="74">
        <v>40.799999237060547</v>
      </c>
      <c r="AW70" s="74">
        <v>40.299999237060547</v>
      </c>
      <c r="AX70" s="74">
        <v>42.700000762939453</v>
      </c>
      <c r="AY70" s="1" t="s">
        <v>20</v>
      </c>
    </row>
    <row r="71" spans="1:66" x14ac:dyDescent="0.25">
      <c r="A71" s="73" t="s">
        <v>22</v>
      </c>
      <c r="B71" s="75">
        <f>SUM(B51:B66)</f>
        <v>525</v>
      </c>
      <c r="C71" s="75">
        <f t="shared" ref="C71:O71" si="55">SUM(C51:C66)</f>
        <v>76</v>
      </c>
      <c r="D71" s="75">
        <f t="shared" si="55"/>
        <v>0</v>
      </c>
      <c r="E71" s="75">
        <f t="shared" si="55"/>
        <v>0</v>
      </c>
      <c r="F71" s="75">
        <f t="shared" si="55"/>
        <v>1</v>
      </c>
      <c r="G71" s="75">
        <f t="shared" si="55"/>
        <v>0</v>
      </c>
      <c r="H71" s="75">
        <f t="shared" si="55"/>
        <v>10</v>
      </c>
      <c r="I71" s="75">
        <f t="shared" si="55"/>
        <v>0</v>
      </c>
      <c r="J71" s="75">
        <f t="shared" si="55"/>
        <v>2</v>
      </c>
      <c r="K71" s="75">
        <f t="shared" si="55"/>
        <v>0</v>
      </c>
      <c r="L71" s="75">
        <f t="shared" si="55"/>
        <v>1</v>
      </c>
      <c r="M71" s="75">
        <f t="shared" si="55"/>
        <v>1</v>
      </c>
      <c r="N71" s="75">
        <f t="shared" si="55"/>
        <v>0</v>
      </c>
      <c r="O71" s="71">
        <f t="shared" si="55"/>
        <v>616</v>
      </c>
      <c r="Q71" s="73" t="s">
        <v>22</v>
      </c>
      <c r="R71" s="75">
        <f>SUM(R51:R66)</f>
        <v>0</v>
      </c>
      <c r="S71" s="75">
        <f t="shared" ref="S71:AD71" si="56">SUM(S51:S66)</f>
        <v>2</v>
      </c>
      <c r="T71" s="75">
        <f t="shared" si="56"/>
        <v>5</v>
      </c>
      <c r="U71" s="75">
        <f t="shared" si="56"/>
        <v>11</v>
      </c>
      <c r="V71" s="75">
        <f t="shared" si="56"/>
        <v>41</v>
      </c>
      <c r="W71" s="75">
        <f t="shared" si="56"/>
        <v>137</v>
      </c>
      <c r="X71" s="75">
        <f t="shared" si="56"/>
        <v>203</v>
      </c>
      <c r="Y71" s="75">
        <f t="shared" si="56"/>
        <v>131</v>
      </c>
      <c r="Z71" s="75">
        <f t="shared" si="56"/>
        <v>61</v>
      </c>
      <c r="AA71" s="75">
        <f t="shared" si="56"/>
        <v>17</v>
      </c>
      <c r="AB71" s="75">
        <f t="shared" si="56"/>
        <v>6</v>
      </c>
      <c r="AC71" s="75">
        <f t="shared" si="56"/>
        <v>2</v>
      </c>
      <c r="AD71" s="71">
        <f t="shared" si="56"/>
        <v>616</v>
      </c>
      <c r="AQ71" s="76" t="s">
        <v>26</v>
      </c>
      <c r="AR71" s="77">
        <v>42.700000762939453</v>
      </c>
      <c r="AS71" s="77">
        <v>42.400001525878906</v>
      </c>
      <c r="AT71" s="77">
        <v>43.400001525878906</v>
      </c>
      <c r="AU71" s="77">
        <v>43.200000762939453</v>
      </c>
      <c r="AV71" s="77">
        <v>45.5</v>
      </c>
      <c r="AW71" s="77">
        <v>43.400001525878906</v>
      </c>
      <c r="AX71" s="77">
        <v>43.400001525878906</v>
      </c>
      <c r="AY71" s="1" t="s">
        <v>20</v>
      </c>
    </row>
    <row r="72" spans="1:66" x14ac:dyDescent="0.25">
      <c r="A72" s="76" t="s">
        <v>23</v>
      </c>
      <c r="B72" s="78">
        <f>SUM(B51:B68)</f>
        <v>534</v>
      </c>
      <c r="C72" s="78">
        <f t="shared" ref="C72:O72" si="57">SUM(C51:C68)</f>
        <v>76</v>
      </c>
      <c r="D72" s="78">
        <f t="shared" si="57"/>
        <v>0</v>
      </c>
      <c r="E72" s="78">
        <f t="shared" si="57"/>
        <v>0</v>
      </c>
      <c r="F72" s="78">
        <f t="shared" si="57"/>
        <v>1</v>
      </c>
      <c r="G72" s="78">
        <f t="shared" si="57"/>
        <v>0</v>
      </c>
      <c r="H72" s="78">
        <f t="shared" si="57"/>
        <v>10</v>
      </c>
      <c r="I72" s="78">
        <f t="shared" si="57"/>
        <v>0</v>
      </c>
      <c r="J72" s="78">
        <f t="shared" si="57"/>
        <v>2</v>
      </c>
      <c r="K72" s="78">
        <f t="shared" si="57"/>
        <v>0</v>
      </c>
      <c r="L72" s="78">
        <f t="shared" si="57"/>
        <v>1</v>
      </c>
      <c r="M72" s="78">
        <f t="shared" si="57"/>
        <v>1</v>
      </c>
      <c r="N72" s="78">
        <f t="shared" si="57"/>
        <v>0</v>
      </c>
      <c r="O72" s="71">
        <f t="shared" si="57"/>
        <v>625</v>
      </c>
      <c r="Q72" s="76" t="s">
        <v>23</v>
      </c>
      <c r="R72" s="78">
        <f>SUM(R51:R68)</f>
        <v>0</v>
      </c>
      <c r="S72" s="78">
        <f t="shared" ref="S72:AD72" si="58">SUM(S51:S68)</f>
        <v>2</v>
      </c>
      <c r="T72" s="78">
        <f t="shared" si="58"/>
        <v>5</v>
      </c>
      <c r="U72" s="78">
        <f t="shared" si="58"/>
        <v>11</v>
      </c>
      <c r="V72" s="78">
        <f t="shared" si="58"/>
        <v>43</v>
      </c>
      <c r="W72" s="78">
        <f t="shared" si="58"/>
        <v>140</v>
      </c>
      <c r="X72" s="78">
        <f t="shared" si="58"/>
        <v>204</v>
      </c>
      <c r="Y72" s="78">
        <f t="shared" si="58"/>
        <v>132</v>
      </c>
      <c r="Z72" s="78">
        <f t="shared" si="58"/>
        <v>62</v>
      </c>
      <c r="AA72" s="78">
        <f t="shared" si="58"/>
        <v>18</v>
      </c>
      <c r="AB72" s="78">
        <f t="shared" si="58"/>
        <v>6</v>
      </c>
      <c r="AC72" s="78">
        <f t="shared" si="58"/>
        <v>2</v>
      </c>
      <c r="AD72" s="71">
        <f t="shared" si="58"/>
        <v>625</v>
      </c>
      <c r="AQ72" s="79" t="s">
        <v>24</v>
      </c>
      <c r="AR72" s="80">
        <v>43</v>
      </c>
      <c r="AS72" s="80">
        <v>43.700000762939453</v>
      </c>
      <c r="AT72" s="80">
        <v>43.200000762939453</v>
      </c>
      <c r="AU72" s="80">
        <v>44.200000762939453</v>
      </c>
      <c r="AV72" s="80">
        <v>43.400001525878906</v>
      </c>
      <c r="AW72" s="80">
        <v>43</v>
      </c>
      <c r="AX72" s="80">
        <v>43.400001525878906</v>
      </c>
      <c r="AY72" s="1" t="s">
        <v>20</v>
      </c>
    </row>
    <row r="73" spans="1:66" x14ac:dyDescent="0.25">
      <c r="A73" s="79" t="s">
        <v>24</v>
      </c>
      <c r="B73" s="81">
        <f>SUM(B45:B68)</f>
        <v>544</v>
      </c>
      <c r="C73" s="81">
        <f t="shared" ref="C73:O73" si="59">SUM(C45:C68)</f>
        <v>77</v>
      </c>
      <c r="D73" s="81">
        <f t="shared" si="59"/>
        <v>0</v>
      </c>
      <c r="E73" s="81">
        <f t="shared" si="59"/>
        <v>0</v>
      </c>
      <c r="F73" s="81">
        <f t="shared" si="59"/>
        <v>1</v>
      </c>
      <c r="G73" s="81">
        <f t="shared" si="59"/>
        <v>0</v>
      </c>
      <c r="H73" s="81">
        <f t="shared" si="59"/>
        <v>10</v>
      </c>
      <c r="I73" s="81">
        <f t="shared" si="59"/>
        <v>0</v>
      </c>
      <c r="J73" s="81">
        <f t="shared" si="59"/>
        <v>2</v>
      </c>
      <c r="K73" s="81">
        <f t="shared" si="59"/>
        <v>0</v>
      </c>
      <c r="L73" s="81">
        <f t="shared" si="59"/>
        <v>1</v>
      </c>
      <c r="M73" s="81">
        <f t="shared" si="59"/>
        <v>1</v>
      </c>
      <c r="N73" s="81">
        <f t="shared" si="59"/>
        <v>0</v>
      </c>
      <c r="O73" s="71">
        <f t="shared" si="59"/>
        <v>636</v>
      </c>
      <c r="Q73" s="79" t="s">
        <v>24</v>
      </c>
      <c r="R73" s="81">
        <f>SUM(R45:R68)</f>
        <v>0</v>
      </c>
      <c r="S73" s="81">
        <f t="shared" ref="S73:AD73" si="60">SUM(S45:S68)</f>
        <v>2</v>
      </c>
      <c r="T73" s="81">
        <f t="shared" si="60"/>
        <v>5</v>
      </c>
      <c r="U73" s="81">
        <f t="shared" si="60"/>
        <v>11</v>
      </c>
      <c r="V73" s="81">
        <f t="shared" si="60"/>
        <v>45</v>
      </c>
      <c r="W73" s="81">
        <f t="shared" si="60"/>
        <v>144</v>
      </c>
      <c r="X73" s="81">
        <f t="shared" si="60"/>
        <v>207</v>
      </c>
      <c r="Y73" s="81">
        <f t="shared" si="60"/>
        <v>132</v>
      </c>
      <c r="Z73" s="81">
        <f t="shared" si="60"/>
        <v>63</v>
      </c>
      <c r="AA73" s="81">
        <f t="shared" si="60"/>
        <v>18</v>
      </c>
      <c r="AB73" s="81">
        <f t="shared" si="60"/>
        <v>6</v>
      </c>
      <c r="AC73" s="81">
        <f t="shared" si="60"/>
        <v>3</v>
      </c>
      <c r="AD73" s="71">
        <f t="shared" si="60"/>
        <v>636</v>
      </c>
    </row>
    <row r="74" spans="1:66" x14ac:dyDescent="0.25">
      <c r="AV74" s="118" t="s">
        <v>46</v>
      </c>
      <c r="AW74" s="118"/>
      <c r="AX74" s="85">
        <v>43.400001525878906</v>
      </c>
    </row>
    <row r="75" spans="1:66" x14ac:dyDescent="0.25">
      <c r="AV75" s="118" t="s">
        <v>44</v>
      </c>
      <c r="AW75" s="118"/>
      <c r="AX75" s="85">
        <v>42.900001525878906</v>
      </c>
    </row>
    <row r="76" spans="1:66" ht="13" x14ac:dyDescent="0.3">
      <c r="A76" s="4"/>
      <c r="B76" s="2" t="s">
        <v>0</v>
      </c>
      <c r="C76" s="4" t="str">
        <f>C6</f>
        <v xml:space="preserve">Westbound </v>
      </c>
      <c r="R76" s="2" t="s">
        <v>0</v>
      </c>
      <c r="S76" s="4" t="str">
        <f>C6</f>
        <v xml:space="preserve">Westbound </v>
      </c>
      <c r="AF76" s="5"/>
      <c r="AG76" s="2" t="s">
        <v>28</v>
      </c>
      <c r="AH76" s="6" t="str">
        <f>C41</f>
        <v>Eastbound</v>
      </c>
      <c r="AI76" s="7"/>
      <c r="AJ76" s="5"/>
      <c r="AK76" s="5"/>
      <c r="AL76" s="5"/>
      <c r="AM76" s="96" t="s">
        <v>1</v>
      </c>
      <c r="AN76" s="5"/>
      <c r="AO76" s="2" t="s">
        <v>2</v>
      </c>
      <c r="AR76" s="2" t="s">
        <v>28</v>
      </c>
      <c r="AS76" s="6" t="str">
        <f>C41</f>
        <v>Eastbound</v>
      </c>
      <c r="AT76" s="7"/>
      <c r="AU76" s="5"/>
      <c r="AV76" s="96" t="s">
        <v>3</v>
      </c>
      <c r="AW76" s="5"/>
      <c r="AX76" s="2" t="s">
        <v>2</v>
      </c>
      <c r="BA76" s="2" t="s">
        <v>28</v>
      </c>
      <c r="BB76" s="6" t="str">
        <f>C41</f>
        <v>Eastbound</v>
      </c>
      <c r="BC76" s="7"/>
      <c r="BD76" s="5"/>
      <c r="BE76" s="96" t="s">
        <v>4</v>
      </c>
      <c r="BF76" s="5"/>
      <c r="BG76" s="2" t="s">
        <v>2</v>
      </c>
      <c r="BI76" s="2" t="s">
        <v>28</v>
      </c>
      <c r="BJ76" s="6" t="str">
        <f>C41</f>
        <v>Eastbound</v>
      </c>
      <c r="BM76" s="96" t="s">
        <v>5</v>
      </c>
      <c r="BN76" s="2" t="s">
        <v>2</v>
      </c>
    </row>
    <row r="77" spans="1:66" ht="13" x14ac:dyDescent="0.3">
      <c r="AF77" s="9"/>
      <c r="AG77" s="7"/>
      <c r="AH77" s="7"/>
      <c r="AI77" s="7"/>
      <c r="AJ77" s="5"/>
      <c r="AK77" s="5"/>
      <c r="AL77" s="5"/>
      <c r="AM77" s="5"/>
      <c r="AN77" s="5"/>
      <c r="AO77" s="5"/>
      <c r="AQ77" s="9"/>
      <c r="AR77" s="7"/>
      <c r="AS77" s="7"/>
      <c r="AT77" s="7"/>
      <c r="AU77" s="5"/>
      <c r="AV77" s="5"/>
      <c r="AW77" s="5"/>
      <c r="AX77" s="5"/>
    </row>
    <row r="78" spans="1:66" ht="13" x14ac:dyDescent="0.3">
      <c r="A78" s="10">
        <f>A8+1</f>
        <v>45549</v>
      </c>
      <c r="B78" s="115" t="s">
        <v>6</v>
      </c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7"/>
      <c r="Q78" s="10">
        <f>A8+1</f>
        <v>45549</v>
      </c>
      <c r="R78" s="115" t="s">
        <v>7</v>
      </c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7"/>
      <c r="AF78" s="5"/>
      <c r="AG78" s="11" t="str">
        <f>A8</f>
        <v>13/09/2024</v>
      </c>
      <c r="AH78" s="11">
        <f t="shared" ref="AH78:AM78" si="61">AG78+1</f>
        <v>45549</v>
      </c>
      <c r="AI78" s="11">
        <f t="shared" si="61"/>
        <v>45550</v>
      </c>
      <c r="AJ78" s="11">
        <f t="shared" si="61"/>
        <v>45551</v>
      </c>
      <c r="AK78" s="11">
        <f t="shared" si="61"/>
        <v>45552</v>
      </c>
      <c r="AL78" s="11">
        <f t="shared" si="61"/>
        <v>45553</v>
      </c>
      <c r="AM78" s="11">
        <f t="shared" si="61"/>
        <v>45554</v>
      </c>
      <c r="AN78" s="101" t="s">
        <v>43</v>
      </c>
      <c r="AQ78" s="5"/>
      <c r="AR78" s="11" t="str">
        <f>A8</f>
        <v>13/09/2024</v>
      </c>
      <c r="AS78" s="11">
        <f t="shared" ref="AS78:AX78" si="62">AR78+1</f>
        <v>45549</v>
      </c>
      <c r="AT78" s="11">
        <f t="shared" si="62"/>
        <v>45550</v>
      </c>
      <c r="AU78" s="11">
        <f t="shared" si="62"/>
        <v>45551</v>
      </c>
      <c r="AV78" s="11">
        <f t="shared" si="62"/>
        <v>45552</v>
      </c>
      <c r="AW78" s="11">
        <f t="shared" si="62"/>
        <v>45553</v>
      </c>
      <c r="AX78" s="11">
        <f t="shared" si="62"/>
        <v>45554</v>
      </c>
      <c r="AZ78" s="5"/>
      <c r="BA78" s="11" t="str">
        <f>A8</f>
        <v>13/09/2024</v>
      </c>
      <c r="BB78" s="11">
        <f t="shared" ref="BB78:BG78" si="63">BA78+1</f>
        <v>45549</v>
      </c>
      <c r="BC78" s="11">
        <f t="shared" si="63"/>
        <v>45550</v>
      </c>
      <c r="BD78" s="11">
        <f t="shared" si="63"/>
        <v>45551</v>
      </c>
      <c r="BE78" s="11">
        <f t="shared" si="63"/>
        <v>45552</v>
      </c>
      <c r="BF78" s="11">
        <f t="shared" si="63"/>
        <v>45553</v>
      </c>
      <c r="BG78" s="11">
        <f t="shared" si="63"/>
        <v>45554</v>
      </c>
      <c r="BI78" s="12" t="s">
        <v>8</v>
      </c>
      <c r="BJ78" s="13" t="s">
        <v>9</v>
      </c>
      <c r="BK78" s="104" t="s">
        <v>47</v>
      </c>
      <c r="BL78" s="14" t="s">
        <v>10</v>
      </c>
      <c r="BM78" s="15" t="s">
        <v>11</v>
      </c>
      <c r="BN78" s="16" t="s">
        <v>12</v>
      </c>
    </row>
    <row r="79" spans="1:66" ht="13" x14ac:dyDescent="0.3">
      <c r="A79" s="17" t="s">
        <v>13</v>
      </c>
      <c r="B79" s="17">
        <v>1</v>
      </c>
      <c r="C79" s="17">
        <v>2</v>
      </c>
      <c r="D79" s="17">
        <v>3</v>
      </c>
      <c r="E79" s="17">
        <v>4</v>
      </c>
      <c r="F79" s="17">
        <v>5</v>
      </c>
      <c r="G79" s="17">
        <v>6</v>
      </c>
      <c r="H79" s="17">
        <v>7</v>
      </c>
      <c r="I79" s="17">
        <v>8</v>
      </c>
      <c r="J79" s="17">
        <v>9</v>
      </c>
      <c r="K79" s="17">
        <v>10</v>
      </c>
      <c r="L79" s="17">
        <v>11</v>
      </c>
      <c r="M79" s="17">
        <v>12</v>
      </c>
      <c r="N79" s="17">
        <v>13</v>
      </c>
      <c r="O79" s="18" t="s">
        <v>12</v>
      </c>
      <c r="Q79" s="17" t="s">
        <v>13</v>
      </c>
      <c r="R79" s="17" t="str">
        <f>R$9</f>
        <v>0-10</v>
      </c>
      <c r="S79" s="17" t="str">
        <f t="shared" ref="S79:AC79" si="64">S$9</f>
        <v>10-15</v>
      </c>
      <c r="T79" s="17" t="str">
        <f t="shared" si="64"/>
        <v>15-20</v>
      </c>
      <c r="U79" s="17" t="str">
        <f t="shared" si="64"/>
        <v>20-25</v>
      </c>
      <c r="V79" s="17" t="str">
        <f t="shared" si="64"/>
        <v>25-30</v>
      </c>
      <c r="W79" s="17" t="str">
        <f t="shared" si="64"/>
        <v>30-35</v>
      </c>
      <c r="X79" s="17" t="str">
        <f t="shared" si="64"/>
        <v>35-40</v>
      </c>
      <c r="Y79" s="17" t="str">
        <f t="shared" si="64"/>
        <v>40-45</v>
      </c>
      <c r="Z79" s="17" t="str">
        <f t="shared" si="64"/>
        <v>45-50</v>
      </c>
      <c r="AA79" s="17" t="str">
        <f t="shared" si="64"/>
        <v>50-55</v>
      </c>
      <c r="AB79" s="17" t="str">
        <f t="shared" si="64"/>
        <v>55-60</v>
      </c>
      <c r="AC79" s="17" t="str">
        <f t="shared" si="64"/>
        <v>60+</v>
      </c>
      <c r="AD79" s="18" t="s">
        <v>12</v>
      </c>
      <c r="AF79" s="17" t="s">
        <v>13</v>
      </c>
      <c r="AG79" s="20" t="str">
        <f t="shared" ref="AG79:AM79" si="65">TEXT(AG78,"dddd")</f>
        <v>Friday</v>
      </c>
      <c r="AH79" s="20" t="str">
        <f t="shared" si="65"/>
        <v>Saturday</v>
      </c>
      <c r="AI79" s="20" t="str">
        <f t="shared" si="65"/>
        <v>Sunday</v>
      </c>
      <c r="AJ79" s="20" t="str">
        <f t="shared" si="65"/>
        <v>Monday</v>
      </c>
      <c r="AK79" s="20" t="str">
        <f t="shared" si="65"/>
        <v>Tuesday</v>
      </c>
      <c r="AL79" s="20" t="str">
        <f t="shared" si="65"/>
        <v>Wednesday</v>
      </c>
      <c r="AM79" s="20" t="str">
        <f t="shared" si="65"/>
        <v>Thursday</v>
      </c>
      <c r="AN79" s="102" t="s">
        <v>27</v>
      </c>
      <c r="AO79" s="21" t="s">
        <v>27</v>
      </c>
      <c r="AQ79" s="17" t="s">
        <v>13</v>
      </c>
      <c r="AR79" s="20" t="str">
        <f t="shared" ref="AR79:AX79" si="66">TEXT(AR78,"dddd")</f>
        <v>Friday</v>
      </c>
      <c r="AS79" s="20" t="str">
        <f t="shared" si="66"/>
        <v>Saturday</v>
      </c>
      <c r="AT79" s="20" t="str">
        <f t="shared" si="66"/>
        <v>Sunday</v>
      </c>
      <c r="AU79" s="20" t="str">
        <f t="shared" si="66"/>
        <v>Monday</v>
      </c>
      <c r="AV79" s="20" t="str">
        <f t="shared" si="66"/>
        <v>Tuesday</v>
      </c>
      <c r="AW79" s="20" t="str">
        <f t="shared" si="66"/>
        <v>Wednesday</v>
      </c>
      <c r="AX79" s="20" t="str">
        <f t="shared" si="66"/>
        <v>Thursday</v>
      </c>
      <c r="AZ79" s="17" t="s">
        <v>15</v>
      </c>
      <c r="BA79" s="20" t="str">
        <f t="shared" ref="BA79:BG79" si="67">TEXT(BA78,"dddd")</f>
        <v>Friday</v>
      </c>
      <c r="BB79" s="20" t="str">
        <f t="shared" si="67"/>
        <v>Saturday</v>
      </c>
      <c r="BC79" s="20" t="str">
        <f t="shared" si="67"/>
        <v>Sunday</v>
      </c>
      <c r="BD79" s="20" t="str">
        <f t="shared" si="67"/>
        <v>Monday</v>
      </c>
      <c r="BE79" s="20" t="str">
        <f t="shared" si="67"/>
        <v>Tuesday</v>
      </c>
      <c r="BF79" s="20" t="str">
        <f t="shared" si="67"/>
        <v>Wednesday</v>
      </c>
      <c r="BG79" s="20" t="str">
        <f t="shared" si="67"/>
        <v>Thursday</v>
      </c>
      <c r="BI79" s="22" t="s">
        <v>16</v>
      </c>
      <c r="BJ79" s="23" t="s">
        <v>17</v>
      </c>
      <c r="BK79" s="105" t="s">
        <v>48</v>
      </c>
      <c r="BL79" s="24" t="s">
        <v>49</v>
      </c>
      <c r="BM79" s="25" t="s">
        <v>18</v>
      </c>
      <c r="BN79" s="26" t="s">
        <v>19</v>
      </c>
    </row>
    <row r="80" spans="1:66" ht="13" x14ac:dyDescent="0.3">
      <c r="A80" s="17">
        <v>1</v>
      </c>
      <c r="B80" s="27">
        <v>2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18">
        <f>SUM(B80:N80)</f>
        <v>2</v>
      </c>
      <c r="Q80" s="17">
        <v>1</v>
      </c>
      <c r="R80" s="27">
        <v>0</v>
      </c>
      <c r="S80" s="27">
        <v>1</v>
      </c>
      <c r="T80" s="27">
        <v>0</v>
      </c>
      <c r="U80" s="27">
        <v>0</v>
      </c>
      <c r="V80" s="27">
        <v>0</v>
      </c>
      <c r="W80" s="27">
        <v>1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18">
        <f>SUM(R80:AC80)</f>
        <v>2</v>
      </c>
      <c r="AF80" s="17">
        <v>1</v>
      </c>
      <c r="AG80" s="28">
        <f t="shared" ref="AG80:AG103" si="68">O45</f>
        <v>4</v>
      </c>
      <c r="AH80" s="29">
        <f t="shared" ref="AH80:AH103" si="69">O115</f>
        <v>2</v>
      </c>
      <c r="AI80" s="29">
        <f t="shared" ref="AI80:AI103" si="70">O185</f>
        <v>1</v>
      </c>
      <c r="AJ80" s="17">
        <f t="shared" ref="AJ80:AJ103" si="71">O255</f>
        <v>0</v>
      </c>
      <c r="AK80" s="17">
        <f t="shared" ref="AK80:AK103" si="72">O325</f>
        <v>0</v>
      </c>
      <c r="AL80" s="17">
        <f t="shared" ref="AL80:AL103" si="73">O395</f>
        <v>0</v>
      </c>
      <c r="AM80" s="17">
        <f t="shared" ref="AM80:AM103" si="74">O465</f>
        <v>3</v>
      </c>
      <c r="AN80" s="30">
        <f t="shared" ref="AN80:AN103" si="75">(AG80+AJ80+AK80+AL80+AM80)/5</f>
        <v>1.4</v>
      </c>
      <c r="AO80" s="30">
        <f t="shared" ref="AO80:AO103" si="76">SUM(AG80:AM80)/7</f>
        <v>1.4285714285714286</v>
      </c>
      <c r="AQ80" s="17">
        <v>1</v>
      </c>
      <c r="AR80" s="97">
        <v>35.099998474121094</v>
      </c>
      <c r="AS80" s="97">
        <v>40.099998474121094</v>
      </c>
      <c r="AT80" s="97">
        <v>41.5</v>
      </c>
      <c r="AU80" s="97" t="s">
        <v>20</v>
      </c>
      <c r="AV80" s="97" t="s">
        <v>20</v>
      </c>
      <c r="AW80" s="97" t="s">
        <v>20</v>
      </c>
      <c r="AX80" s="97">
        <v>38.799999237060547</v>
      </c>
      <c r="AY80" s="1" t="s">
        <v>20</v>
      </c>
      <c r="AZ80" s="31" t="s">
        <v>39</v>
      </c>
      <c r="BA80" s="32">
        <f>SUM(R73:V73)</f>
        <v>63</v>
      </c>
      <c r="BB80" s="32">
        <f>SUM(R143:V143)</f>
        <v>28</v>
      </c>
      <c r="BC80" s="32">
        <f>SUM(R213:V213)</f>
        <v>38</v>
      </c>
      <c r="BD80" s="32">
        <f>SUM(R283:V283)</f>
        <v>50</v>
      </c>
      <c r="BE80" s="32">
        <f>SUM(R353:V353)</f>
        <v>67</v>
      </c>
      <c r="BF80" s="32">
        <f>SUM(R423:V423)</f>
        <v>87</v>
      </c>
      <c r="BG80" s="32">
        <f>SUM(R493:V493)</f>
        <v>87</v>
      </c>
      <c r="BI80" s="10" t="str">
        <f>A8</f>
        <v>13/09/2024</v>
      </c>
      <c r="BJ80" s="62"/>
      <c r="BK80" s="106"/>
      <c r="BL80" s="63"/>
      <c r="BM80" s="64"/>
      <c r="BN80" s="37"/>
    </row>
    <row r="81" spans="1:66" ht="13" x14ac:dyDescent="0.3">
      <c r="A81" s="17">
        <v>2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18">
        <f t="shared" ref="O81:O103" si="77">SUM(B81:N81)</f>
        <v>0</v>
      </c>
      <c r="Q81" s="17">
        <v>2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18">
        <f t="shared" ref="AD81:AD103" si="78">SUM(R81:AC81)</f>
        <v>0</v>
      </c>
      <c r="AF81" s="38">
        <v>2</v>
      </c>
      <c r="AG81" s="28">
        <f t="shared" si="68"/>
        <v>2</v>
      </c>
      <c r="AH81" s="29">
        <f t="shared" si="69"/>
        <v>0</v>
      </c>
      <c r="AI81" s="29">
        <f t="shared" si="70"/>
        <v>1</v>
      </c>
      <c r="AJ81" s="17">
        <f t="shared" si="71"/>
        <v>1</v>
      </c>
      <c r="AK81" s="17">
        <f t="shared" si="72"/>
        <v>1</v>
      </c>
      <c r="AL81" s="17">
        <f t="shared" si="73"/>
        <v>1</v>
      </c>
      <c r="AM81" s="17">
        <f t="shared" si="74"/>
        <v>1</v>
      </c>
      <c r="AN81" s="30">
        <f t="shared" si="75"/>
        <v>1.2</v>
      </c>
      <c r="AO81" s="30">
        <f t="shared" si="76"/>
        <v>1</v>
      </c>
      <c r="AQ81" s="38">
        <v>2</v>
      </c>
      <c r="AR81" s="97">
        <v>34.5</v>
      </c>
      <c r="AS81" s="97" t="s">
        <v>20</v>
      </c>
      <c r="AT81" s="97">
        <v>31.799999237060547</v>
      </c>
      <c r="AU81" s="97">
        <v>55.200000762939453</v>
      </c>
      <c r="AV81" s="97">
        <v>38.900001525878906</v>
      </c>
      <c r="AW81" s="97">
        <v>37.400001525878906</v>
      </c>
      <c r="AX81" s="97">
        <v>35.799999237060547</v>
      </c>
      <c r="AY81" s="1" t="s">
        <v>20</v>
      </c>
      <c r="AZ81" s="39" t="s">
        <v>40</v>
      </c>
      <c r="BA81" s="40">
        <f>SUM(W73:X73)</f>
        <v>351</v>
      </c>
      <c r="BB81" s="40">
        <f>SUM(W143:X143)</f>
        <v>220</v>
      </c>
      <c r="BC81" s="40">
        <f>SUM(W213:X213)</f>
        <v>205</v>
      </c>
      <c r="BD81" s="40">
        <f>SUM(W283:X283)</f>
        <v>311</v>
      </c>
      <c r="BE81" s="40">
        <f>SUM(W353:X353)</f>
        <v>323</v>
      </c>
      <c r="BF81" s="40">
        <f>SUM(W423:X423)</f>
        <v>324</v>
      </c>
      <c r="BG81" s="40">
        <f>SUM(W493:X493)</f>
        <v>299</v>
      </c>
      <c r="BI81" s="41" t="s">
        <v>21</v>
      </c>
      <c r="BJ81" s="65">
        <f t="shared" ref="BJ81:BK83" si="79">SUM(B70)</f>
        <v>451</v>
      </c>
      <c r="BK81" s="107">
        <f t="shared" si="79"/>
        <v>64</v>
      </c>
      <c r="BL81" s="66">
        <f>SUM(D70,F70:H70,M70)</f>
        <v>12</v>
      </c>
      <c r="BM81" s="67">
        <f>SUM(E70,I70:L70,N70)</f>
        <v>3</v>
      </c>
      <c r="BN81" s="44">
        <f>SUM(BJ81:BM81)</f>
        <v>530</v>
      </c>
    </row>
    <row r="82" spans="1:66" ht="13" x14ac:dyDescent="0.3">
      <c r="A82" s="17">
        <v>3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18">
        <f t="shared" si="77"/>
        <v>0</v>
      </c>
      <c r="Q82" s="17">
        <v>3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18">
        <f t="shared" si="78"/>
        <v>0</v>
      </c>
      <c r="AF82" s="17">
        <v>3</v>
      </c>
      <c r="AG82" s="28">
        <f t="shared" si="68"/>
        <v>0</v>
      </c>
      <c r="AH82" s="29">
        <f t="shared" si="69"/>
        <v>1</v>
      </c>
      <c r="AI82" s="29">
        <f t="shared" si="70"/>
        <v>3</v>
      </c>
      <c r="AJ82" s="17">
        <f t="shared" si="71"/>
        <v>0</v>
      </c>
      <c r="AK82" s="17">
        <f t="shared" si="72"/>
        <v>0</v>
      </c>
      <c r="AL82" s="17">
        <f t="shared" si="73"/>
        <v>0</v>
      </c>
      <c r="AM82" s="17">
        <f t="shared" si="74"/>
        <v>0</v>
      </c>
      <c r="AN82" s="30">
        <f t="shared" si="75"/>
        <v>0</v>
      </c>
      <c r="AO82" s="30">
        <f t="shared" si="76"/>
        <v>0.5714285714285714</v>
      </c>
      <c r="AQ82" s="17">
        <v>3</v>
      </c>
      <c r="AR82" s="97" t="s">
        <v>20</v>
      </c>
      <c r="AS82" s="97">
        <v>34</v>
      </c>
      <c r="AT82" s="97">
        <v>35.900001525878906</v>
      </c>
      <c r="AU82" s="97" t="s">
        <v>20</v>
      </c>
      <c r="AV82" s="97" t="s">
        <v>20</v>
      </c>
      <c r="AW82" s="97" t="s">
        <v>20</v>
      </c>
      <c r="AX82" s="97" t="s">
        <v>20</v>
      </c>
      <c r="AY82" s="1" t="s">
        <v>20</v>
      </c>
      <c r="AZ82" s="45" t="s">
        <v>41</v>
      </c>
      <c r="BA82" s="46">
        <f>SUM(Y73:Z73)</f>
        <v>195</v>
      </c>
      <c r="BB82" s="46">
        <f>SUM(Y143:Z143)</f>
        <v>146</v>
      </c>
      <c r="BC82" s="46">
        <f>SUM(Y213:Z213)</f>
        <v>122</v>
      </c>
      <c r="BD82" s="46">
        <f>SUM(Y283:Z283)</f>
        <v>173</v>
      </c>
      <c r="BE82" s="46">
        <f>SUM(Y353:Z353)</f>
        <v>220</v>
      </c>
      <c r="BF82" s="46">
        <f>SUM(Y423:Z423)</f>
        <v>206</v>
      </c>
      <c r="BG82" s="46">
        <f>SUM(Y493:Z493)</f>
        <v>210</v>
      </c>
      <c r="BI82" s="47" t="s">
        <v>22</v>
      </c>
      <c r="BJ82" s="48">
        <f t="shared" si="79"/>
        <v>525</v>
      </c>
      <c r="BK82" s="108">
        <f t="shared" si="79"/>
        <v>76</v>
      </c>
      <c r="BL82" s="49">
        <f t="shared" ref="BL82:BL83" si="80">SUM(D71,F71:H71,M71)</f>
        <v>12</v>
      </c>
      <c r="BM82" s="50">
        <f>SUM(E71,I71:L71,N71)</f>
        <v>3</v>
      </c>
      <c r="BN82" s="44">
        <f>SUM(BJ82:BM82)</f>
        <v>616</v>
      </c>
    </row>
    <row r="83" spans="1:66" ht="13" x14ac:dyDescent="0.3">
      <c r="A83" s="17">
        <v>4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18">
        <f t="shared" si="77"/>
        <v>0</v>
      </c>
      <c r="Q83" s="17">
        <v>4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18">
        <f t="shared" si="78"/>
        <v>0</v>
      </c>
      <c r="AF83" s="17">
        <v>4</v>
      </c>
      <c r="AG83" s="28">
        <f t="shared" si="68"/>
        <v>3</v>
      </c>
      <c r="AH83" s="29">
        <f t="shared" si="69"/>
        <v>0</v>
      </c>
      <c r="AI83" s="29">
        <f t="shared" si="70"/>
        <v>0</v>
      </c>
      <c r="AJ83" s="17">
        <f t="shared" si="71"/>
        <v>3</v>
      </c>
      <c r="AK83" s="17">
        <f t="shared" si="72"/>
        <v>1</v>
      </c>
      <c r="AL83" s="17">
        <f t="shared" si="73"/>
        <v>0</v>
      </c>
      <c r="AM83" s="17">
        <f t="shared" si="74"/>
        <v>2</v>
      </c>
      <c r="AN83" s="30">
        <f t="shared" si="75"/>
        <v>1.8</v>
      </c>
      <c r="AO83" s="30">
        <f t="shared" si="76"/>
        <v>1.2857142857142858</v>
      </c>
      <c r="AQ83" s="17">
        <v>4</v>
      </c>
      <c r="AR83" s="97">
        <v>44.299999237060547</v>
      </c>
      <c r="AS83" s="97" t="s">
        <v>20</v>
      </c>
      <c r="AT83" s="97" t="s">
        <v>20</v>
      </c>
      <c r="AU83" s="97">
        <v>51.200000762939453</v>
      </c>
      <c r="AV83" s="97">
        <v>63.799999237060547</v>
      </c>
      <c r="AW83" s="97" t="s">
        <v>20</v>
      </c>
      <c r="AX83" s="97">
        <v>42.200000762939453</v>
      </c>
      <c r="AY83" s="1" t="s">
        <v>20</v>
      </c>
      <c r="AZ83" s="51" t="s">
        <v>42</v>
      </c>
      <c r="BA83" s="52">
        <f>SUM(AA73:AC73)</f>
        <v>27</v>
      </c>
      <c r="BB83" s="52">
        <f>SUM(AA143:AC143)</f>
        <v>10</v>
      </c>
      <c r="BC83" s="52">
        <f>SUM(AA213:AC213)</f>
        <v>13</v>
      </c>
      <c r="BD83" s="52">
        <f>SUM(AA283:AC283)</f>
        <v>25</v>
      </c>
      <c r="BE83" s="52">
        <f>SUM(AA353:AC353)</f>
        <v>24</v>
      </c>
      <c r="BF83" s="52">
        <f>SUM(AA423:AC423)</f>
        <v>22</v>
      </c>
      <c r="BG83" s="52">
        <f>SUM(AA493:AC493)</f>
        <v>29</v>
      </c>
      <c r="BI83" s="53" t="s">
        <v>23</v>
      </c>
      <c r="BJ83" s="54">
        <f t="shared" si="79"/>
        <v>534</v>
      </c>
      <c r="BK83" s="109">
        <f t="shared" si="79"/>
        <v>76</v>
      </c>
      <c r="BL83" s="55">
        <f t="shared" si="80"/>
        <v>12</v>
      </c>
      <c r="BM83" s="56">
        <f>SUM(E72,I72:L72,N72)</f>
        <v>3</v>
      </c>
      <c r="BN83" s="44">
        <f>SUM(BJ83:BM83)</f>
        <v>625</v>
      </c>
    </row>
    <row r="84" spans="1:66" ht="13" x14ac:dyDescent="0.3">
      <c r="A84" s="17">
        <v>5</v>
      </c>
      <c r="B84" s="27">
        <v>1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18">
        <f t="shared" si="77"/>
        <v>1</v>
      </c>
      <c r="Q84" s="17">
        <v>5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1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18">
        <f t="shared" si="78"/>
        <v>1</v>
      </c>
      <c r="AF84" s="17">
        <v>5</v>
      </c>
      <c r="AG84" s="28">
        <f t="shared" si="68"/>
        <v>1</v>
      </c>
      <c r="AH84" s="29">
        <f t="shared" si="69"/>
        <v>0</v>
      </c>
      <c r="AI84" s="29">
        <f t="shared" si="70"/>
        <v>1</v>
      </c>
      <c r="AJ84" s="17">
        <f t="shared" si="71"/>
        <v>1</v>
      </c>
      <c r="AK84" s="17">
        <f t="shared" si="72"/>
        <v>1</v>
      </c>
      <c r="AL84" s="17">
        <f t="shared" si="73"/>
        <v>2</v>
      </c>
      <c r="AM84" s="17">
        <f t="shared" si="74"/>
        <v>3</v>
      </c>
      <c r="AN84" s="30">
        <f t="shared" si="75"/>
        <v>1.6</v>
      </c>
      <c r="AO84" s="30">
        <f t="shared" si="76"/>
        <v>1.2857142857142858</v>
      </c>
      <c r="AQ84" s="17">
        <v>5</v>
      </c>
      <c r="AR84" s="97">
        <v>29</v>
      </c>
      <c r="AS84" s="97" t="s">
        <v>20</v>
      </c>
      <c r="AT84" s="97">
        <v>46.599998474121094</v>
      </c>
      <c r="AU84" s="97">
        <v>39.099998474121094</v>
      </c>
      <c r="AV84" s="97">
        <v>28.399999618530273</v>
      </c>
      <c r="AW84" s="97">
        <v>32.599998474121094</v>
      </c>
      <c r="AX84" s="97">
        <v>43.400001525878906</v>
      </c>
      <c r="AY84" s="1" t="s">
        <v>20</v>
      </c>
      <c r="BI84" s="57" t="s">
        <v>24</v>
      </c>
      <c r="BJ84" s="58">
        <f>SUM(B73)</f>
        <v>544</v>
      </c>
      <c r="BK84" s="110">
        <f>SUM(C73)</f>
        <v>77</v>
      </c>
      <c r="BL84" s="59">
        <f>SUM(D73,F73:H73,M73)</f>
        <v>12</v>
      </c>
      <c r="BM84" s="60">
        <f>SUM(E73,I73:L73,N73)</f>
        <v>3</v>
      </c>
      <c r="BN84" s="44">
        <f>SUM(BJ84:BM84)</f>
        <v>636</v>
      </c>
    </row>
    <row r="85" spans="1:66" ht="13" x14ac:dyDescent="0.3">
      <c r="A85" s="17">
        <v>6</v>
      </c>
      <c r="B85" s="27">
        <v>0</v>
      </c>
      <c r="C85" s="27">
        <v>1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18">
        <f t="shared" si="77"/>
        <v>1</v>
      </c>
      <c r="Q85" s="17">
        <v>6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7">
        <v>1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18">
        <f t="shared" si="78"/>
        <v>1</v>
      </c>
      <c r="AF85" s="17">
        <v>6</v>
      </c>
      <c r="AG85" s="28">
        <f t="shared" si="68"/>
        <v>1</v>
      </c>
      <c r="AH85" s="29">
        <f t="shared" si="69"/>
        <v>4</v>
      </c>
      <c r="AI85" s="29">
        <f t="shared" si="70"/>
        <v>1</v>
      </c>
      <c r="AJ85" s="17">
        <f t="shared" si="71"/>
        <v>3</v>
      </c>
      <c r="AK85" s="17">
        <f t="shared" si="72"/>
        <v>7</v>
      </c>
      <c r="AL85" s="17">
        <f t="shared" si="73"/>
        <v>1</v>
      </c>
      <c r="AM85" s="17">
        <f t="shared" si="74"/>
        <v>3</v>
      </c>
      <c r="AN85" s="30">
        <f t="shared" si="75"/>
        <v>3</v>
      </c>
      <c r="AO85" s="30">
        <f t="shared" si="76"/>
        <v>2.8571428571428572</v>
      </c>
      <c r="AQ85" s="17">
        <v>6</v>
      </c>
      <c r="AR85" s="97">
        <v>35.299999237060547</v>
      </c>
      <c r="AS85" s="97">
        <v>33.799999237060547</v>
      </c>
      <c r="AT85" s="97">
        <v>48.799999237060547</v>
      </c>
      <c r="AU85" s="97">
        <v>32.599998474121094</v>
      </c>
      <c r="AV85" s="97">
        <v>35.900001525878906</v>
      </c>
      <c r="AW85" s="97">
        <v>46.599998474121094</v>
      </c>
      <c r="AX85" s="97">
        <v>40.599998474121094</v>
      </c>
      <c r="AY85" s="1" t="s">
        <v>20</v>
      </c>
      <c r="AZ85" s="44" t="s">
        <v>12</v>
      </c>
      <c r="BA85" s="61">
        <f>SUM(BA80:BA83)</f>
        <v>636</v>
      </c>
      <c r="BB85" s="61">
        <f t="shared" ref="BB85:BG85" si="81">SUM(BB80:BB83)</f>
        <v>404</v>
      </c>
      <c r="BC85" s="61">
        <f t="shared" si="81"/>
        <v>378</v>
      </c>
      <c r="BD85" s="61">
        <f t="shared" si="81"/>
        <v>559</v>
      </c>
      <c r="BE85" s="61">
        <f t="shared" si="81"/>
        <v>634</v>
      </c>
      <c r="BF85" s="61">
        <f t="shared" si="81"/>
        <v>639</v>
      </c>
      <c r="BG85" s="61">
        <f t="shared" si="81"/>
        <v>625</v>
      </c>
      <c r="BI85" s="10">
        <f>BI80+1</f>
        <v>45549</v>
      </c>
      <c r="BJ85" s="62"/>
      <c r="BK85" s="111"/>
      <c r="BL85" s="63"/>
      <c r="BM85" s="64"/>
      <c r="BN85" s="37"/>
    </row>
    <row r="86" spans="1:66" ht="13" x14ac:dyDescent="0.3">
      <c r="A86" s="17">
        <v>7</v>
      </c>
      <c r="B86" s="27">
        <v>4</v>
      </c>
      <c r="C86" s="27">
        <v>2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18">
        <f t="shared" si="77"/>
        <v>6</v>
      </c>
      <c r="Q86" s="17">
        <v>7</v>
      </c>
      <c r="R86" s="27">
        <v>0</v>
      </c>
      <c r="S86" s="27">
        <v>0</v>
      </c>
      <c r="T86" s="27">
        <v>0</v>
      </c>
      <c r="U86" s="27">
        <v>0</v>
      </c>
      <c r="V86" s="27">
        <v>1</v>
      </c>
      <c r="W86" s="27">
        <v>2</v>
      </c>
      <c r="X86" s="27">
        <v>1</v>
      </c>
      <c r="Y86" s="27">
        <v>1</v>
      </c>
      <c r="Z86" s="27">
        <v>0</v>
      </c>
      <c r="AA86" s="27">
        <v>0</v>
      </c>
      <c r="AB86" s="27">
        <v>1</v>
      </c>
      <c r="AC86" s="27">
        <v>0</v>
      </c>
      <c r="AD86" s="18">
        <f t="shared" si="78"/>
        <v>6</v>
      </c>
      <c r="AF86" s="17">
        <v>7</v>
      </c>
      <c r="AG86" s="28">
        <f t="shared" si="68"/>
        <v>14</v>
      </c>
      <c r="AH86" s="29">
        <f t="shared" si="69"/>
        <v>7</v>
      </c>
      <c r="AI86" s="29">
        <f t="shared" si="70"/>
        <v>10</v>
      </c>
      <c r="AJ86" s="17">
        <f t="shared" si="71"/>
        <v>7</v>
      </c>
      <c r="AK86" s="17">
        <f t="shared" si="72"/>
        <v>13</v>
      </c>
      <c r="AL86" s="17">
        <f t="shared" si="73"/>
        <v>16</v>
      </c>
      <c r="AM86" s="17">
        <f t="shared" si="74"/>
        <v>15</v>
      </c>
      <c r="AN86" s="30">
        <f t="shared" si="75"/>
        <v>13</v>
      </c>
      <c r="AO86" s="30">
        <f t="shared" si="76"/>
        <v>11.714285714285714</v>
      </c>
      <c r="AQ86" s="17">
        <v>7</v>
      </c>
      <c r="AR86" s="97">
        <v>41.299999237060547</v>
      </c>
      <c r="AS86" s="97">
        <v>39.900001525878906</v>
      </c>
      <c r="AT86" s="97">
        <v>37.400001525878906</v>
      </c>
      <c r="AU86" s="97">
        <v>41.099998474121094</v>
      </c>
      <c r="AV86" s="97">
        <v>35.700000762939453</v>
      </c>
      <c r="AW86" s="97">
        <v>36</v>
      </c>
      <c r="AX86" s="97">
        <v>34.599998474121094</v>
      </c>
      <c r="AY86" s="1" t="s">
        <v>20</v>
      </c>
      <c r="BI86" s="41" t="s">
        <v>21</v>
      </c>
      <c r="BJ86" s="65">
        <f t="shared" ref="BJ86:BK89" si="82">SUM(B140)</f>
        <v>324</v>
      </c>
      <c r="BK86" s="112">
        <f t="shared" si="82"/>
        <v>23</v>
      </c>
      <c r="BL86" s="66">
        <f>SUM(D140,F140:H140,M140)</f>
        <v>1</v>
      </c>
      <c r="BM86" s="67">
        <f>SUM(E140,I140:L140,N140)</f>
        <v>0</v>
      </c>
      <c r="BN86" s="44">
        <f>SUM(BJ86:BM86)</f>
        <v>348</v>
      </c>
    </row>
    <row r="87" spans="1:66" ht="13" x14ac:dyDescent="0.3">
      <c r="A87" s="17">
        <v>8</v>
      </c>
      <c r="B87" s="27">
        <v>7</v>
      </c>
      <c r="C87" s="27">
        <v>5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18">
        <f t="shared" si="77"/>
        <v>12</v>
      </c>
      <c r="Q87" s="17">
        <v>8</v>
      </c>
      <c r="R87" s="27">
        <v>0</v>
      </c>
      <c r="S87" s="27">
        <v>0</v>
      </c>
      <c r="T87" s="27">
        <v>0</v>
      </c>
      <c r="U87" s="27">
        <v>0</v>
      </c>
      <c r="V87" s="27">
        <v>0</v>
      </c>
      <c r="W87" s="27">
        <v>3</v>
      </c>
      <c r="X87" s="27">
        <v>5</v>
      </c>
      <c r="Y87" s="27">
        <v>3</v>
      </c>
      <c r="Z87" s="27">
        <v>1</v>
      </c>
      <c r="AA87" s="27">
        <v>0</v>
      </c>
      <c r="AB87" s="27">
        <v>0</v>
      </c>
      <c r="AC87" s="27">
        <v>0</v>
      </c>
      <c r="AD87" s="18">
        <f t="shared" si="78"/>
        <v>12</v>
      </c>
      <c r="AF87" s="17">
        <v>8</v>
      </c>
      <c r="AG87" s="28">
        <f t="shared" si="68"/>
        <v>24</v>
      </c>
      <c r="AH87" s="29">
        <f t="shared" si="69"/>
        <v>11</v>
      </c>
      <c r="AI87" s="29">
        <f t="shared" si="70"/>
        <v>5</v>
      </c>
      <c r="AJ87" s="17">
        <f t="shared" si="71"/>
        <v>26</v>
      </c>
      <c r="AK87" s="17">
        <f t="shared" si="72"/>
        <v>43</v>
      </c>
      <c r="AL87" s="17">
        <f t="shared" si="73"/>
        <v>59</v>
      </c>
      <c r="AM87" s="17">
        <f t="shared" si="74"/>
        <v>47</v>
      </c>
      <c r="AN87" s="30">
        <f t="shared" si="75"/>
        <v>39.799999999999997</v>
      </c>
      <c r="AO87" s="30">
        <f t="shared" si="76"/>
        <v>30.714285714285715</v>
      </c>
      <c r="AQ87" s="17">
        <v>8</v>
      </c>
      <c r="AR87" s="97">
        <v>38.299999237060547</v>
      </c>
      <c r="AS87" s="97">
        <v>37.799999237060547</v>
      </c>
      <c r="AT87" s="97">
        <v>25</v>
      </c>
      <c r="AU87" s="97">
        <v>38.900001525878906</v>
      </c>
      <c r="AV87" s="97">
        <v>41.200000762939453</v>
      </c>
      <c r="AW87" s="97">
        <v>36.400001525878906</v>
      </c>
      <c r="AX87" s="97">
        <v>38.599998474121094</v>
      </c>
      <c r="AY87" s="1" t="s">
        <v>20</v>
      </c>
      <c r="BI87" s="47" t="s">
        <v>22</v>
      </c>
      <c r="BJ87" s="48">
        <f t="shared" si="82"/>
        <v>359</v>
      </c>
      <c r="BK87" s="108">
        <f t="shared" si="82"/>
        <v>26</v>
      </c>
      <c r="BL87" s="49">
        <f t="shared" ref="BL87:BL89" si="83">SUM(D141,F141:H141,M141)</f>
        <v>1</v>
      </c>
      <c r="BM87" s="50">
        <f>SUM(E141,I141:L141,N141)</f>
        <v>0</v>
      </c>
      <c r="BN87" s="44">
        <f>SUM(BJ87:BM87)</f>
        <v>386</v>
      </c>
    </row>
    <row r="88" spans="1:66" ht="13" x14ac:dyDescent="0.3">
      <c r="A88" s="17">
        <v>9</v>
      </c>
      <c r="B88" s="27">
        <v>30</v>
      </c>
      <c r="C88" s="27">
        <v>3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18">
        <f t="shared" si="77"/>
        <v>33</v>
      </c>
      <c r="Q88" s="17">
        <v>9</v>
      </c>
      <c r="R88" s="27">
        <v>0</v>
      </c>
      <c r="S88" s="27">
        <v>0</v>
      </c>
      <c r="T88" s="27">
        <v>0</v>
      </c>
      <c r="U88" s="27">
        <v>1</v>
      </c>
      <c r="V88" s="27">
        <v>1</v>
      </c>
      <c r="W88" s="27">
        <v>8</v>
      </c>
      <c r="X88" s="27">
        <v>10</v>
      </c>
      <c r="Y88" s="27">
        <v>9</v>
      </c>
      <c r="Z88" s="27">
        <v>3</v>
      </c>
      <c r="AA88" s="27">
        <v>1</v>
      </c>
      <c r="AB88" s="27">
        <v>0</v>
      </c>
      <c r="AC88" s="27">
        <v>0</v>
      </c>
      <c r="AD88" s="18">
        <f t="shared" si="78"/>
        <v>33</v>
      </c>
      <c r="AF88" s="17">
        <v>9</v>
      </c>
      <c r="AG88" s="28">
        <f t="shared" si="68"/>
        <v>50</v>
      </c>
      <c r="AH88" s="29">
        <f t="shared" si="69"/>
        <v>24</v>
      </c>
      <c r="AI88" s="29">
        <f t="shared" si="70"/>
        <v>20</v>
      </c>
      <c r="AJ88" s="17">
        <f t="shared" si="71"/>
        <v>59</v>
      </c>
      <c r="AK88" s="17">
        <f t="shared" si="72"/>
        <v>84</v>
      </c>
      <c r="AL88" s="17">
        <f t="shared" si="73"/>
        <v>55</v>
      </c>
      <c r="AM88" s="17">
        <f t="shared" si="74"/>
        <v>79</v>
      </c>
      <c r="AN88" s="30">
        <f t="shared" si="75"/>
        <v>65.400000000000006</v>
      </c>
      <c r="AO88" s="30">
        <f t="shared" si="76"/>
        <v>53</v>
      </c>
      <c r="AQ88" s="17">
        <v>9</v>
      </c>
      <c r="AR88" s="97">
        <v>37.400001525878906</v>
      </c>
      <c r="AS88" s="97">
        <v>39</v>
      </c>
      <c r="AT88" s="97">
        <v>41.799999237060547</v>
      </c>
      <c r="AU88" s="97">
        <v>40.299999237060547</v>
      </c>
      <c r="AV88" s="97">
        <v>39.5</v>
      </c>
      <c r="AW88" s="97">
        <v>38.299999237060547</v>
      </c>
      <c r="AX88" s="97">
        <v>38.599998474121094</v>
      </c>
      <c r="AY88" s="1" t="s">
        <v>20</v>
      </c>
      <c r="BI88" s="53" t="s">
        <v>23</v>
      </c>
      <c r="BJ88" s="54">
        <f t="shared" si="82"/>
        <v>370</v>
      </c>
      <c r="BK88" s="109">
        <f t="shared" si="82"/>
        <v>26</v>
      </c>
      <c r="BL88" s="55">
        <f t="shared" si="83"/>
        <v>1</v>
      </c>
      <c r="BM88" s="56">
        <f>SUM(E142,I142:L142,N142)</f>
        <v>0</v>
      </c>
      <c r="BN88" s="44">
        <f>SUM(BJ88:BM88)</f>
        <v>397</v>
      </c>
    </row>
    <row r="89" spans="1:66" ht="13" x14ac:dyDescent="0.3">
      <c r="A89" s="17">
        <v>10</v>
      </c>
      <c r="B89" s="27">
        <v>23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1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18">
        <f t="shared" si="77"/>
        <v>24</v>
      </c>
      <c r="Q89" s="17">
        <v>10</v>
      </c>
      <c r="R89" s="27">
        <v>0</v>
      </c>
      <c r="S89" s="27">
        <v>0</v>
      </c>
      <c r="T89" s="27">
        <v>1</v>
      </c>
      <c r="U89" s="27">
        <v>0</v>
      </c>
      <c r="V89" s="27">
        <v>2</v>
      </c>
      <c r="W89" s="27">
        <v>10</v>
      </c>
      <c r="X89" s="27">
        <v>6</v>
      </c>
      <c r="Y89" s="27">
        <v>2</v>
      </c>
      <c r="Z89" s="27">
        <v>3</v>
      </c>
      <c r="AA89" s="27">
        <v>0</v>
      </c>
      <c r="AB89" s="27">
        <v>0</v>
      </c>
      <c r="AC89" s="27">
        <v>0</v>
      </c>
      <c r="AD89" s="18">
        <f t="shared" si="78"/>
        <v>24</v>
      </c>
      <c r="AF89" s="17">
        <v>10</v>
      </c>
      <c r="AG89" s="28">
        <f t="shared" si="68"/>
        <v>47</v>
      </c>
      <c r="AH89" s="29">
        <f t="shared" si="69"/>
        <v>34</v>
      </c>
      <c r="AI89" s="29">
        <f t="shared" si="70"/>
        <v>38</v>
      </c>
      <c r="AJ89" s="17">
        <f t="shared" si="71"/>
        <v>50</v>
      </c>
      <c r="AK89" s="17">
        <f t="shared" si="72"/>
        <v>37</v>
      </c>
      <c r="AL89" s="17">
        <f t="shared" si="73"/>
        <v>38</v>
      </c>
      <c r="AM89" s="17">
        <f t="shared" si="74"/>
        <v>42</v>
      </c>
      <c r="AN89" s="30">
        <f t="shared" si="75"/>
        <v>42.8</v>
      </c>
      <c r="AO89" s="30">
        <f t="shared" si="76"/>
        <v>40.857142857142854</v>
      </c>
      <c r="AQ89" s="17">
        <v>10</v>
      </c>
      <c r="AR89" s="97">
        <v>37.400001525878906</v>
      </c>
      <c r="AS89" s="97">
        <v>39.099998474121094</v>
      </c>
      <c r="AT89" s="97">
        <v>36.299999237060547</v>
      </c>
      <c r="AU89" s="97">
        <v>35.599998474121094</v>
      </c>
      <c r="AV89" s="97">
        <v>36</v>
      </c>
      <c r="AW89" s="97">
        <v>33.599998474121094</v>
      </c>
      <c r="AX89" s="97">
        <v>37.200000762939453</v>
      </c>
      <c r="AY89" s="1" t="s">
        <v>20</v>
      </c>
      <c r="BI89" s="57" t="s">
        <v>24</v>
      </c>
      <c r="BJ89" s="58">
        <f t="shared" si="82"/>
        <v>375</v>
      </c>
      <c r="BK89" s="110">
        <f t="shared" si="82"/>
        <v>28</v>
      </c>
      <c r="BL89" s="59">
        <f t="shared" si="83"/>
        <v>1</v>
      </c>
      <c r="BM89" s="60">
        <f>SUM(E143,I143:L143,N143)</f>
        <v>0</v>
      </c>
      <c r="BN89" s="44">
        <f>SUM(BJ89:BM89)</f>
        <v>404</v>
      </c>
    </row>
    <row r="90" spans="1:66" ht="13" x14ac:dyDescent="0.3">
      <c r="A90" s="17">
        <v>11</v>
      </c>
      <c r="B90" s="27">
        <v>33</v>
      </c>
      <c r="C90" s="27">
        <v>2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18">
        <f t="shared" si="77"/>
        <v>35</v>
      </c>
      <c r="Q90" s="17">
        <v>11</v>
      </c>
      <c r="R90" s="27">
        <v>0</v>
      </c>
      <c r="S90" s="27">
        <v>0</v>
      </c>
      <c r="T90" s="27">
        <v>0</v>
      </c>
      <c r="U90" s="27">
        <v>1</v>
      </c>
      <c r="V90" s="27">
        <v>2</v>
      </c>
      <c r="W90" s="27">
        <v>12</v>
      </c>
      <c r="X90" s="27">
        <v>15</v>
      </c>
      <c r="Y90" s="27">
        <v>5</v>
      </c>
      <c r="Z90" s="27">
        <v>0</v>
      </c>
      <c r="AA90" s="27">
        <v>0</v>
      </c>
      <c r="AB90" s="27">
        <v>0</v>
      </c>
      <c r="AC90" s="27">
        <v>0</v>
      </c>
      <c r="AD90" s="18">
        <f t="shared" si="78"/>
        <v>35</v>
      </c>
      <c r="AF90" s="17">
        <v>11</v>
      </c>
      <c r="AG90" s="28">
        <f t="shared" si="68"/>
        <v>42</v>
      </c>
      <c r="AH90" s="29">
        <f t="shared" si="69"/>
        <v>34</v>
      </c>
      <c r="AI90" s="29">
        <f t="shared" si="70"/>
        <v>36</v>
      </c>
      <c r="AJ90" s="17">
        <f t="shared" si="71"/>
        <v>39</v>
      </c>
      <c r="AK90" s="17">
        <f t="shared" si="72"/>
        <v>43</v>
      </c>
      <c r="AL90" s="17">
        <f t="shared" si="73"/>
        <v>40</v>
      </c>
      <c r="AM90" s="17">
        <f t="shared" si="74"/>
        <v>34</v>
      </c>
      <c r="AN90" s="30">
        <f t="shared" si="75"/>
        <v>39.6</v>
      </c>
      <c r="AO90" s="30">
        <f t="shared" si="76"/>
        <v>38.285714285714285</v>
      </c>
      <c r="AQ90" s="17">
        <v>11</v>
      </c>
      <c r="AR90" s="97">
        <v>37.299999237060547</v>
      </c>
      <c r="AS90" s="97">
        <v>37</v>
      </c>
      <c r="AT90" s="97">
        <v>38</v>
      </c>
      <c r="AU90" s="97">
        <v>35.400001525878906</v>
      </c>
      <c r="AV90" s="97">
        <v>36.5</v>
      </c>
      <c r="AW90" s="97">
        <v>35.400001525878906</v>
      </c>
      <c r="AX90" s="97">
        <v>37.5</v>
      </c>
      <c r="AY90" s="1" t="s">
        <v>20</v>
      </c>
      <c r="BI90" s="10">
        <f>BI85+1</f>
        <v>45550</v>
      </c>
      <c r="BJ90" s="62"/>
      <c r="BK90" s="111"/>
      <c r="BL90" s="63"/>
      <c r="BM90" s="64"/>
      <c r="BN90" s="37"/>
    </row>
    <row r="91" spans="1:66" ht="13" x14ac:dyDescent="0.3">
      <c r="A91" s="17">
        <v>12</v>
      </c>
      <c r="B91" s="27">
        <v>37</v>
      </c>
      <c r="C91" s="27">
        <v>5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18">
        <f t="shared" si="77"/>
        <v>42</v>
      </c>
      <c r="Q91" s="17">
        <v>12</v>
      </c>
      <c r="R91" s="27">
        <v>0</v>
      </c>
      <c r="S91" s="27">
        <v>0</v>
      </c>
      <c r="T91" s="27">
        <v>0</v>
      </c>
      <c r="U91" s="27">
        <v>0</v>
      </c>
      <c r="V91" s="27">
        <v>4</v>
      </c>
      <c r="W91" s="27">
        <v>12</v>
      </c>
      <c r="X91" s="27">
        <v>16</v>
      </c>
      <c r="Y91" s="27">
        <v>5</v>
      </c>
      <c r="Z91" s="27">
        <v>3</v>
      </c>
      <c r="AA91" s="27">
        <v>1</v>
      </c>
      <c r="AB91" s="27">
        <v>1</v>
      </c>
      <c r="AC91" s="27">
        <v>0</v>
      </c>
      <c r="AD91" s="18">
        <f t="shared" si="78"/>
        <v>42</v>
      </c>
      <c r="AF91" s="17">
        <v>12</v>
      </c>
      <c r="AG91" s="28">
        <f t="shared" si="68"/>
        <v>43</v>
      </c>
      <c r="AH91" s="29">
        <f t="shared" si="69"/>
        <v>49</v>
      </c>
      <c r="AI91" s="29">
        <f t="shared" si="70"/>
        <v>43</v>
      </c>
      <c r="AJ91" s="17">
        <f t="shared" si="71"/>
        <v>34</v>
      </c>
      <c r="AK91" s="17">
        <f t="shared" si="72"/>
        <v>29</v>
      </c>
      <c r="AL91" s="17">
        <f t="shared" si="73"/>
        <v>46</v>
      </c>
      <c r="AM91" s="17">
        <f t="shared" si="74"/>
        <v>43</v>
      </c>
      <c r="AN91" s="30">
        <f t="shared" si="75"/>
        <v>39</v>
      </c>
      <c r="AO91" s="30">
        <f t="shared" si="76"/>
        <v>41</v>
      </c>
      <c r="AQ91" s="17">
        <v>12</v>
      </c>
      <c r="AR91" s="97">
        <v>37</v>
      </c>
      <c r="AS91" s="97">
        <v>37.400001525878906</v>
      </c>
      <c r="AT91" s="97">
        <v>36.700000762939453</v>
      </c>
      <c r="AU91" s="97">
        <v>36.299999237060547</v>
      </c>
      <c r="AV91" s="97">
        <v>35.799999237060547</v>
      </c>
      <c r="AW91" s="97">
        <v>34.099998474121094</v>
      </c>
      <c r="AX91" s="97">
        <v>36.5</v>
      </c>
      <c r="AY91" s="1" t="s">
        <v>20</v>
      </c>
      <c r="BI91" s="41" t="s">
        <v>21</v>
      </c>
      <c r="BJ91" s="65">
        <f t="shared" ref="BJ91:BK94" si="84">SUM(B210)</f>
        <v>309</v>
      </c>
      <c r="BK91" s="112">
        <f t="shared" si="84"/>
        <v>28</v>
      </c>
      <c r="BL91" s="66">
        <f>SUM(D210,F210:H210,M210)</f>
        <v>2</v>
      </c>
      <c r="BM91" s="67">
        <f>SUM(E210,I210:L210,N210)</f>
        <v>0</v>
      </c>
      <c r="BN91" s="44">
        <f>SUM(BJ91:BM91)</f>
        <v>339</v>
      </c>
    </row>
    <row r="92" spans="1:66" ht="13" x14ac:dyDescent="0.3">
      <c r="A92" s="17">
        <v>13</v>
      </c>
      <c r="B92" s="27">
        <v>49</v>
      </c>
      <c r="C92" s="27">
        <v>4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18">
        <f t="shared" si="77"/>
        <v>53</v>
      </c>
      <c r="Q92" s="17">
        <v>13</v>
      </c>
      <c r="R92" s="27">
        <v>0</v>
      </c>
      <c r="S92" s="27">
        <v>0</v>
      </c>
      <c r="T92" s="27">
        <v>0</v>
      </c>
      <c r="U92" s="27">
        <v>1</v>
      </c>
      <c r="V92" s="27">
        <v>1</v>
      </c>
      <c r="W92" s="27">
        <v>23</v>
      </c>
      <c r="X92" s="27">
        <v>11</v>
      </c>
      <c r="Y92" s="27">
        <v>13</v>
      </c>
      <c r="Z92" s="27">
        <v>3</v>
      </c>
      <c r="AA92" s="27">
        <v>1</v>
      </c>
      <c r="AB92" s="27">
        <v>0</v>
      </c>
      <c r="AC92" s="27">
        <v>0</v>
      </c>
      <c r="AD92" s="18">
        <f t="shared" si="78"/>
        <v>53</v>
      </c>
      <c r="AF92" s="17">
        <v>13</v>
      </c>
      <c r="AG92" s="28">
        <f t="shared" si="68"/>
        <v>50</v>
      </c>
      <c r="AH92" s="29">
        <f t="shared" si="69"/>
        <v>37</v>
      </c>
      <c r="AI92" s="29">
        <f t="shared" si="70"/>
        <v>36</v>
      </c>
      <c r="AJ92" s="17">
        <f t="shared" si="71"/>
        <v>33</v>
      </c>
      <c r="AK92" s="17">
        <f t="shared" si="72"/>
        <v>32</v>
      </c>
      <c r="AL92" s="17">
        <f t="shared" si="73"/>
        <v>30</v>
      </c>
      <c r="AM92" s="17">
        <f t="shared" si="74"/>
        <v>30</v>
      </c>
      <c r="AN92" s="30">
        <f t="shared" si="75"/>
        <v>35</v>
      </c>
      <c r="AO92" s="30">
        <f t="shared" si="76"/>
        <v>35.428571428571431</v>
      </c>
      <c r="AQ92" s="17">
        <v>13</v>
      </c>
      <c r="AR92" s="97">
        <v>37.400001525878906</v>
      </c>
      <c r="AS92" s="97">
        <v>38.599998474121094</v>
      </c>
      <c r="AT92" s="97">
        <v>35.400001525878906</v>
      </c>
      <c r="AU92" s="97">
        <v>36.200000762939453</v>
      </c>
      <c r="AV92" s="97">
        <v>36.599998474121094</v>
      </c>
      <c r="AW92" s="97">
        <v>35.400001525878906</v>
      </c>
      <c r="AX92" s="97">
        <v>35.299999237060547</v>
      </c>
      <c r="AY92" s="1" t="s">
        <v>20</v>
      </c>
      <c r="BI92" s="47" t="s">
        <v>22</v>
      </c>
      <c r="BJ92" s="48">
        <f t="shared" si="84"/>
        <v>335</v>
      </c>
      <c r="BK92" s="108">
        <f t="shared" si="84"/>
        <v>30</v>
      </c>
      <c r="BL92" s="49">
        <f t="shared" ref="BL92:BL94" si="85">SUM(D211,F211:H211,M211)</f>
        <v>2</v>
      </c>
      <c r="BM92" s="50">
        <f>SUM(E211,I211:L211,N211)</f>
        <v>0</v>
      </c>
      <c r="BN92" s="44">
        <f>SUM(BJ92:BM92)</f>
        <v>367</v>
      </c>
    </row>
    <row r="93" spans="1:66" ht="13" x14ac:dyDescent="0.3">
      <c r="A93" s="17">
        <v>14</v>
      </c>
      <c r="B93" s="27">
        <v>51</v>
      </c>
      <c r="C93" s="27">
        <v>1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18">
        <f t="shared" si="77"/>
        <v>52</v>
      </c>
      <c r="Q93" s="17">
        <v>14</v>
      </c>
      <c r="R93" s="27">
        <v>0</v>
      </c>
      <c r="S93" s="27">
        <v>0</v>
      </c>
      <c r="T93" s="27">
        <v>1</v>
      </c>
      <c r="U93" s="27">
        <v>0</v>
      </c>
      <c r="V93" s="27">
        <v>4</v>
      </c>
      <c r="W93" s="27">
        <v>16</v>
      </c>
      <c r="X93" s="27">
        <v>23</v>
      </c>
      <c r="Y93" s="27">
        <v>5</v>
      </c>
      <c r="Z93" s="27">
        <v>3</v>
      </c>
      <c r="AA93" s="27">
        <v>0</v>
      </c>
      <c r="AB93" s="27">
        <v>0</v>
      </c>
      <c r="AC93" s="27">
        <v>0</v>
      </c>
      <c r="AD93" s="18">
        <f t="shared" si="78"/>
        <v>52</v>
      </c>
      <c r="AF93" s="17">
        <v>14</v>
      </c>
      <c r="AG93" s="28">
        <f t="shared" si="68"/>
        <v>28</v>
      </c>
      <c r="AH93" s="29">
        <f t="shared" si="69"/>
        <v>33</v>
      </c>
      <c r="AI93" s="29">
        <f t="shared" si="70"/>
        <v>26</v>
      </c>
      <c r="AJ93" s="17">
        <f t="shared" si="71"/>
        <v>30</v>
      </c>
      <c r="AK93" s="17">
        <f t="shared" si="72"/>
        <v>42</v>
      </c>
      <c r="AL93" s="17">
        <f t="shared" si="73"/>
        <v>37</v>
      </c>
      <c r="AM93" s="17">
        <f t="shared" si="74"/>
        <v>42</v>
      </c>
      <c r="AN93" s="30">
        <f t="shared" si="75"/>
        <v>35.799999999999997</v>
      </c>
      <c r="AO93" s="30">
        <f t="shared" si="76"/>
        <v>34</v>
      </c>
      <c r="AQ93" s="17">
        <v>14</v>
      </c>
      <c r="AR93" s="97">
        <v>37.099998474121094</v>
      </c>
      <c r="AS93" s="97">
        <v>38.599998474121094</v>
      </c>
      <c r="AT93" s="97">
        <v>37.700000762939453</v>
      </c>
      <c r="AU93" s="97">
        <v>36.299999237060547</v>
      </c>
      <c r="AV93" s="97">
        <v>37.200000762939453</v>
      </c>
      <c r="AW93" s="97">
        <v>37.799999237060547</v>
      </c>
      <c r="AX93" s="97">
        <v>36</v>
      </c>
      <c r="AY93" s="1" t="s">
        <v>20</v>
      </c>
      <c r="BI93" s="53" t="s">
        <v>23</v>
      </c>
      <c r="BJ93" s="54">
        <f t="shared" si="84"/>
        <v>339</v>
      </c>
      <c r="BK93" s="109">
        <f t="shared" si="84"/>
        <v>30</v>
      </c>
      <c r="BL93" s="55">
        <f t="shared" si="85"/>
        <v>2</v>
      </c>
      <c r="BM93" s="56">
        <f>SUM(E212,I212:L212,N212)</f>
        <v>0</v>
      </c>
      <c r="BN93" s="44">
        <f>SUM(BJ93:BM93)</f>
        <v>371</v>
      </c>
    </row>
    <row r="94" spans="1:66" ht="13" x14ac:dyDescent="0.3">
      <c r="A94" s="17">
        <v>15</v>
      </c>
      <c r="B94" s="27">
        <v>48</v>
      </c>
      <c r="C94" s="27">
        <v>4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18">
        <f t="shared" si="77"/>
        <v>52</v>
      </c>
      <c r="Q94" s="17">
        <v>15</v>
      </c>
      <c r="R94" s="27">
        <v>0</v>
      </c>
      <c r="S94" s="27">
        <v>0</v>
      </c>
      <c r="T94" s="27">
        <v>1</v>
      </c>
      <c r="U94" s="27">
        <v>1</v>
      </c>
      <c r="V94" s="27">
        <v>6</v>
      </c>
      <c r="W94" s="27">
        <v>12</v>
      </c>
      <c r="X94" s="27">
        <v>16</v>
      </c>
      <c r="Y94" s="27">
        <v>12</v>
      </c>
      <c r="Z94" s="27">
        <v>2</v>
      </c>
      <c r="AA94" s="27">
        <v>1</v>
      </c>
      <c r="AB94" s="27">
        <v>0</v>
      </c>
      <c r="AC94" s="27">
        <v>1</v>
      </c>
      <c r="AD94" s="18">
        <f t="shared" si="78"/>
        <v>52</v>
      </c>
      <c r="AF94" s="17">
        <v>15</v>
      </c>
      <c r="AG94" s="28">
        <f t="shared" si="68"/>
        <v>47</v>
      </c>
      <c r="AH94" s="29">
        <f t="shared" si="69"/>
        <v>30</v>
      </c>
      <c r="AI94" s="29">
        <f t="shared" si="70"/>
        <v>38</v>
      </c>
      <c r="AJ94" s="17">
        <f t="shared" si="71"/>
        <v>43</v>
      </c>
      <c r="AK94" s="17">
        <f t="shared" si="72"/>
        <v>35</v>
      </c>
      <c r="AL94" s="17">
        <f t="shared" si="73"/>
        <v>43</v>
      </c>
      <c r="AM94" s="17">
        <f t="shared" si="74"/>
        <v>36</v>
      </c>
      <c r="AN94" s="30">
        <f t="shared" si="75"/>
        <v>40.799999999999997</v>
      </c>
      <c r="AO94" s="30">
        <f t="shared" si="76"/>
        <v>38.857142857142854</v>
      </c>
      <c r="AQ94" s="17">
        <v>15</v>
      </c>
      <c r="AR94" s="97">
        <v>36.5</v>
      </c>
      <c r="AS94" s="97">
        <v>38.599998474121094</v>
      </c>
      <c r="AT94" s="97">
        <v>37.799999237060547</v>
      </c>
      <c r="AU94" s="97">
        <v>37.400001525878906</v>
      </c>
      <c r="AV94" s="97">
        <v>37.200000762939453</v>
      </c>
      <c r="AW94" s="97">
        <v>36.400001525878906</v>
      </c>
      <c r="AX94" s="97">
        <v>37.400001525878906</v>
      </c>
      <c r="AY94" s="1" t="s">
        <v>20</v>
      </c>
      <c r="BI94" s="57" t="s">
        <v>24</v>
      </c>
      <c r="BJ94" s="58">
        <f t="shared" si="84"/>
        <v>345</v>
      </c>
      <c r="BK94" s="110">
        <f t="shared" si="84"/>
        <v>31</v>
      </c>
      <c r="BL94" s="59">
        <f t="shared" si="85"/>
        <v>2</v>
      </c>
      <c r="BM94" s="60">
        <f>SUM(E213,I213:L213,N213)</f>
        <v>0</v>
      </c>
      <c r="BN94" s="44">
        <f>SUM(BJ94:BM94)</f>
        <v>378</v>
      </c>
    </row>
    <row r="95" spans="1:66" ht="13" x14ac:dyDescent="0.3">
      <c r="A95" s="17">
        <v>16</v>
      </c>
      <c r="B95" s="27">
        <v>39</v>
      </c>
      <c r="C95" s="27">
        <v>3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18">
        <f t="shared" si="77"/>
        <v>42</v>
      </c>
      <c r="Q95" s="17">
        <v>16</v>
      </c>
      <c r="R95" s="27">
        <v>0</v>
      </c>
      <c r="S95" s="27">
        <v>0</v>
      </c>
      <c r="T95" s="27">
        <v>0</v>
      </c>
      <c r="U95" s="27">
        <v>1</v>
      </c>
      <c r="V95" s="27">
        <v>11</v>
      </c>
      <c r="W95" s="27">
        <v>15</v>
      </c>
      <c r="X95" s="27">
        <v>11</v>
      </c>
      <c r="Y95" s="27">
        <v>3</v>
      </c>
      <c r="Z95" s="27">
        <v>1</v>
      </c>
      <c r="AA95" s="27">
        <v>0</v>
      </c>
      <c r="AB95" s="27">
        <v>0</v>
      </c>
      <c r="AC95" s="27">
        <v>0</v>
      </c>
      <c r="AD95" s="18">
        <f t="shared" si="78"/>
        <v>42</v>
      </c>
      <c r="AF95" s="17">
        <v>16</v>
      </c>
      <c r="AG95" s="28">
        <f t="shared" si="68"/>
        <v>39</v>
      </c>
      <c r="AH95" s="29">
        <f t="shared" si="69"/>
        <v>28</v>
      </c>
      <c r="AI95" s="29">
        <f t="shared" si="70"/>
        <v>37</v>
      </c>
      <c r="AJ95" s="17">
        <f t="shared" si="71"/>
        <v>51</v>
      </c>
      <c r="AK95" s="17">
        <f t="shared" si="72"/>
        <v>58</v>
      </c>
      <c r="AL95" s="17">
        <f t="shared" si="73"/>
        <v>54</v>
      </c>
      <c r="AM95" s="17">
        <f t="shared" si="74"/>
        <v>48</v>
      </c>
      <c r="AN95" s="30">
        <f t="shared" si="75"/>
        <v>50</v>
      </c>
      <c r="AO95" s="30">
        <f t="shared" si="76"/>
        <v>45</v>
      </c>
      <c r="AQ95" s="17">
        <v>16</v>
      </c>
      <c r="AR95" s="97">
        <v>36.400001525878906</v>
      </c>
      <c r="AS95" s="97">
        <v>36.299999237060547</v>
      </c>
      <c r="AT95" s="97">
        <v>37.700000762939453</v>
      </c>
      <c r="AU95" s="97">
        <v>38.599998474121094</v>
      </c>
      <c r="AV95" s="97">
        <v>38.900001525878906</v>
      </c>
      <c r="AW95" s="97">
        <v>40.299999237060547</v>
      </c>
      <c r="AX95" s="97">
        <v>37.099998474121094</v>
      </c>
      <c r="AY95" s="1" t="s">
        <v>20</v>
      </c>
      <c r="BI95" s="10">
        <f>BI90+1</f>
        <v>45551</v>
      </c>
      <c r="BJ95" s="62"/>
      <c r="BK95" s="111"/>
      <c r="BL95" s="63"/>
      <c r="BM95" s="64"/>
      <c r="BN95" s="37"/>
    </row>
    <row r="96" spans="1:66" ht="13" x14ac:dyDescent="0.3">
      <c r="A96" s="17">
        <v>17</v>
      </c>
      <c r="B96" s="27">
        <v>32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18">
        <f t="shared" si="77"/>
        <v>32</v>
      </c>
      <c r="Q96" s="17">
        <v>17</v>
      </c>
      <c r="R96" s="27">
        <v>0</v>
      </c>
      <c r="S96" s="27">
        <v>0</v>
      </c>
      <c r="T96" s="27">
        <v>0</v>
      </c>
      <c r="U96" s="27">
        <v>0</v>
      </c>
      <c r="V96" s="27">
        <v>1</v>
      </c>
      <c r="W96" s="27">
        <v>7</v>
      </c>
      <c r="X96" s="27">
        <v>18</v>
      </c>
      <c r="Y96" s="27">
        <v>2</v>
      </c>
      <c r="Z96" s="27">
        <v>3</v>
      </c>
      <c r="AA96" s="27">
        <v>1</v>
      </c>
      <c r="AB96" s="27">
        <v>0</v>
      </c>
      <c r="AC96" s="27">
        <v>0</v>
      </c>
      <c r="AD96" s="18">
        <f t="shared" si="78"/>
        <v>32</v>
      </c>
      <c r="AF96" s="17">
        <v>17</v>
      </c>
      <c r="AG96" s="28">
        <f t="shared" si="68"/>
        <v>41</v>
      </c>
      <c r="AH96" s="29">
        <f t="shared" si="69"/>
        <v>24</v>
      </c>
      <c r="AI96" s="29">
        <f t="shared" si="70"/>
        <v>28</v>
      </c>
      <c r="AJ96" s="17">
        <f t="shared" si="71"/>
        <v>49</v>
      </c>
      <c r="AK96" s="17">
        <f t="shared" si="72"/>
        <v>64</v>
      </c>
      <c r="AL96" s="17">
        <f t="shared" si="73"/>
        <v>60</v>
      </c>
      <c r="AM96" s="17">
        <f t="shared" si="74"/>
        <v>51</v>
      </c>
      <c r="AN96" s="30">
        <f t="shared" si="75"/>
        <v>53</v>
      </c>
      <c r="AO96" s="30">
        <f t="shared" si="76"/>
        <v>45.285714285714285</v>
      </c>
      <c r="AQ96" s="17">
        <v>17</v>
      </c>
      <c r="AR96" s="97">
        <v>39.5</v>
      </c>
      <c r="AS96" s="97">
        <v>40</v>
      </c>
      <c r="AT96" s="97">
        <v>39.299999237060547</v>
      </c>
      <c r="AU96" s="97">
        <v>39.200000762939453</v>
      </c>
      <c r="AV96" s="97">
        <v>38.799999237060547</v>
      </c>
      <c r="AW96" s="97">
        <v>39.200000762939453</v>
      </c>
      <c r="AX96" s="97">
        <v>37.5</v>
      </c>
      <c r="AY96" s="1" t="s">
        <v>20</v>
      </c>
      <c r="BI96" s="41" t="s">
        <v>21</v>
      </c>
      <c r="BJ96" s="65">
        <f t="shared" ref="BJ96:BK99" si="86">SUM(B280)</f>
        <v>426</v>
      </c>
      <c r="BK96" s="112">
        <f t="shared" si="86"/>
        <v>62</v>
      </c>
      <c r="BL96" s="66">
        <f>SUM(D280,F280:H280,M280)</f>
        <v>9</v>
      </c>
      <c r="BM96" s="67">
        <f>SUM(E280,I280:L280,N280)</f>
        <v>3</v>
      </c>
      <c r="BN96" s="44">
        <f>SUM(BJ96:BM96)</f>
        <v>500</v>
      </c>
    </row>
    <row r="97" spans="1:66" ht="13" x14ac:dyDescent="0.3">
      <c r="A97" s="17">
        <v>18</v>
      </c>
      <c r="B97" s="27">
        <v>41</v>
      </c>
      <c r="C97" s="27">
        <v>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18">
        <f t="shared" si="77"/>
        <v>42</v>
      </c>
      <c r="Q97" s="17">
        <v>18</v>
      </c>
      <c r="R97" s="27">
        <v>0</v>
      </c>
      <c r="S97" s="27">
        <v>0</v>
      </c>
      <c r="T97" s="27">
        <v>1</v>
      </c>
      <c r="U97" s="27">
        <v>0</v>
      </c>
      <c r="V97" s="27">
        <v>3</v>
      </c>
      <c r="W97" s="27">
        <v>5</v>
      </c>
      <c r="X97" s="27">
        <v>17</v>
      </c>
      <c r="Y97" s="27">
        <v>11</v>
      </c>
      <c r="Z97" s="27">
        <v>4</v>
      </c>
      <c r="AA97" s="27">
        <v>0</v>
      </c>
      <c r="AB97" s="27">
        <v>0</v>
      </c>
      <c r="AC97" s="27">
        <v>1</v>
      </c>
      <c r="AD97" s="18">
        <f t="shared" si="78"/>
        <v>42</v>
      </c>
      <c r="AF97" s="17">
        <v>18</v>
      </c>
      <c r="AG97" s="28">
        <f t="shared" si="68"/>
        <v>52</v>
      </c>
      <c r="AH97" s="29">
        <f t="shared" si="69"/>
        <v>26</v>
      </c>
      <c r="AI97" s="29">
        <f t="shared" si="70"/>
        <v>21</v>
      </c>
      <c r="AJ97" s="17">
        <f t="shared" si="71"/>
        <v>52</v>
      </c>
      <c r="AK97" s="17">
        <f t="shared" si="72"/>
        <v>54</v>
      </c>
      <c r="AL97" s="17">
        <f t="shared" si="73"/>
        <v>62</v>
      </c>
      <c r="AM97" s="17">
        <f t="shared" si="74"/>
        <v>63</v>
      </c>
      <c r="AN97" s="30">
        <f t="shared" si="75"/>
        <v>56.6</v>
      </c>
      <c r="AO97" s="30">
        <f t="shared" si="76"/>
        <v>47.142857142857146</v>
      </c>
      <c r="AQ97" s="17">
        <v>18</v>
      </c>
      <c r="AR97" s="97">
        <v>38.400001525878906</v>
      </c>
      <c r="AS97" s="97">
        <v>39.799999237060547</v>
      </c>
      <c r="AT97" s="97">
        <v>38.400001525878906</v>
      </c>
      <c r="AU97" s="97">
        <v>39.599998474121094</v>
      </c>
      <c r="AV97" s="97">
        <v>40</v>
      </c>
      <c r="AW97" s="97">
        <v>39.400001525878906</v>
      </c>
      <c r="AX97" s="97">
        <v>40.799999237060547</v>
      </c>
      <c r="AY97" s="1" t="s">
        <v>20</v>
      </c>
      <c r="BI97" s="47" t="s">
        <v>22</v>
      </c>
      <c r="BJ97" s="48">
        <f t="shared" si="86"/>
        <v>465</v>
      </c>
      <c r="BK97" s="108">
        <f t="shared" si="86"/>
        <v>65</v>
      </c>
      <c r="BL97" s="49">
        <f t="shared" ref="BL97:BL99" si="87">SUM(D281,F281:H281,M281)</f>
        <v>9</v>
      </c>
      <c r="BM97" s="50">
        <f>SUM(E281,I281:L281,N281)</f>
        <v>3</v>
      </c>
      <c r="BN97" s="44">
        <f>SUM(BJ97:BM97)</f>
        <v>542</v>
      </c>
    </row>
    <row r="98" spans="1:66" ht="13" x14ac:dyDescent="0.3">
      <c r="A98" s="17">
        <v>19</v>
      </c>
      <c r="B98" s="27">
        <v>41</v>
      </c>
      <c r="C98" s="27">
        <v>1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18">
        <f t="shared" si="77"/>
        <v>42</v>
      </c>
      <c r="Q98" s="17">
        <v>19</v>
      </c>
      <c r="R98" s="27">
        <v>0</v>
      </c>
      <c r="S98" s="27">
        <v>0</v>
      </c>
      <c r="T98" s="27">
        <v>0</v>
      </c>
      <c r="U98" s="27">
        <v>0</v>
      </c>
      <c r="V98" s="27">
        <v>8</v>
      </c>
      <c r="W98" s="27">
        <v>11</v>
      </c>
      <c r="X98" s="27">
        <v>12</v>
      </c>
      <c r="Y98" s="27">
        <v>8</v>
      </c>
      <c r="Z98" s="27">
        <v>0</v>
      </c>
      <c r="AA98" s="27">
        <v>1</v>
      </c>
      <c r="AB98" s="27">
        <v>0</v>
      </c>
      <c r="AC98" s="27">
        <v>2</v>
      </c>
      <c r="AD98" s="18">
        <f t="shared" si="78"/>
        <v>42</v>
      </c>
      <c r="AF98" s="17">
        <v>19</v>
      </c>
      <c r="AG98" s="28">
        <f t="shared" si="68"/>
        <v>67</v>
      </c>
      <c r="AH98" s="29">
        <f t="shared" si="69"/>
        <v>18</v>
      </c>
      <c r="AI98" s="29">
        <f t="shared" si="70"/>
        <v>11</v>
      </c>
      <c r="AJ98" s="17">
        <f t="shared" si="71"/>
        <v>34</v>
      </c>
      <c r="AK98" s="17">
        <f t="shared" si="72"/>
        <v>39</v>
      </c>
      <c r="AL98" s="17">
        <f t="shared" si="73"/>
        <v>36</v>
      </c>
      <c r="AM98" s="17">
        <f t="shared" si="74"/>
        <v>34</v>
      </c>
      <c r="AN98" s="30">
        <f t="shared" si="75"/>
        <v>42</v>
      </c>
      <c r="AO98" s="30">
        <f t="shared" si="76"/>
        <v>34.142857142857146</v>
      </c>
      <c r="AQ98" s="17">
        <v>19</v>
      </c>
      <c r="AR98" s="97">
        <v>38.599998474121094</v>
      </c>
      <c r="AS98" s="97">
        <v>41.299999237060547</v>
      </c>
      <c r="AT98" s="97">
        <v>40.700000762939453</v>
      </c>
      <c r="AU98" s="97">
        <v>40.700000762939453</v>
      </c>
      <c r="AV98" s="97">
        <v>40.299999237060547</v>
      </c>
      <c r="AW98" s="97">
        <v>38.599998474121094</v>
      </c>
      <c r="AX98" s="97">
        <v>36.900001525878906</v>
      </c>
      <c r="AY98" s="1" t="s">
        <v>20</v>
      </c>
      <c r="BI98" s="53" t="s">
        <v>23</v>
      </c>
      <c r="BJ98" s="54">
        <f t="shared" si="86"/>
        <v>473</v>
      </c>
      <c r="BK98" s="109">
        <f t="shared" si="86"/>
        <v>66</v>
      </c>
      <c r="BL98" s="55">
        <f t="shared" si="87"/>
        <v>9</v>
      </c>
      <c r="BM98" s="56">
        <f>SUM(E282,I282:L282,N282)</f>
        <v>3</v>
      </c>
      <c r="BN98" s="44">
        <f>SUM(BJ98:BM98)</f>
        <v>551</v>
      </c>
    </row>
    <row r="99" spans="1:66" ht="13" x14ac:dyDescent="0.3">
      <c r="A99" s="17">
        <v>20</v>
      </c>
      <c r="B99" s="27">
        <v>19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18">
        <f t="shared" si="77"/>
        <v>19</v>
      </c>
      <c r="Q99" s="17">
        <v>20</v>
      </c>
      <c r="R99" s="27">
        <v>0</v>
      </c>
      <c r="S99" s="27">
        <v>0</v>
      </c>
      <c r="T99" s="27">
        <v>0</v>
      </c>
      <c r="U99" s="27">
        <v>0</v>
      </c>
      <c r="V99" s="27">
        <v>1</v>
      </c>
      <c r="W99" s="27">
        <v>3</v>
      </c>
      <c r="X99" s="27">
        <v>11</v>
      </c>
      <c r="Y99" s="27">
        <v>3</v>
      </c>
      <c r="Z99" s="27">
        <v>0</v>
      </c>
      <c r="AA99" s="27">
        <v>1</v>
      </c>
      <c r="AB99" s="27">
        <v>0</v>
      </c>
      <c r="AC99" s="27">
        <v>0</v>
      </c>
      <c r="AD99" s="18">
        <f t="shared" si="78"/>
        <v>19</v>
      </c>
      <c r="AF99" s="17">
        <v>20</v>
      </c>
      <c r="AG99" s="28">
        <f t="shared" si="68"/>
        <v>51</v>
      </c>
      <c r="AH99" s="29">
        <f t="shared" si="69"/>
        <v>19</v>
      </c>
      <c r="AI99" s="29">
        <f t="shared" si="70"/>
        <v>7</v>
      </c>
      <c r="AJ99" s="17">
        <f t="shared" si="71"/>
        <v>19</v>
      </c>
      <c r="AK99" s="17">
        <f t="shared" si="72"/>
        <v>21</v>
      </c>
      <c r="AL99" s="17">
        <f t="shared" si="73"/>
        <v>27</v>
      </c>
      <c r="AM99" s="17">
        <f t="shared" si="74"/>
        <v>19</v>
      </c>
      <c r="AN99" s="30">
        <f t="shared" si="75"/>
        <v>27.4</v>
      </c>
      <c r="AO99" s="30">
        <f t="shared" si="76"/>
        <v>23.285714285714285</v>
      </c>
      <c r="AQ99" s="17">
        <v>20</v>
      </c>
      <c r="AR99" s="97">
        <v>38.599998474121094</v>
      </c>
      <c r="AS99" s="97">
        <v>35.700000762939453</v>
      </c>
      <c r="AT99" s="97">
        <v>41.900001525878906</v>
      </c>
      <c r="AU99" s="97">
        <v>38.400001525878906</v>
      </c>
      <c r="AV99" s="97">
        <v>37.5</v>
      </c>
      <c r="AW99" s="97">
        <v>38.700000762939453</v>
      </c>
      <c r="AX99" s="97">
        <v>39.400001525878906</v>
      </c>
      <c r="AY99" s="1" t="s">
        <v>20</v>
      </c>
      <c r="BI99" s="57" t="s">
        <v>24</v>
      </c>
      <c r="BJ99" s="58">
        <f t="shared" si="86"/>
        <v>480</v>
      </c>
      <c r="BK99" s="110">
        <f t="shared" si="86"/>
        <v>67</v>
      </c>
      <c r="BL99" s="59">
        <f t="shared" si="87"/>
        <v>9</v>
      </c>
      <c r="BM99" s="60">
        <f>SUM(E283,I283:L283,N283)</f>
        <v>3</v>
      </c>
      <c r="BN99" s="44">
        <f>SUM(BJ99:BM99)</f>
        <v>559</v>
      </c>
    </row>
    <row r="100" spans="1:66" ht="13" x14ac:dyDescent="0.3">
      <c r="A100" s="17">
        <v>21</v>
      </c>
      <c r="B100" s="27">
        <v>14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18">
        <f t="shared" si="77"/>
        <v>14</v>
      </c>
      <c r="Q100" s="17">
        <v>21</v>
      </c>
      <c r="R100" s="27">
        <v>0</v>
      </c>
      <c r="S100" s="27">
        <v>0</v>
      </c>
      <c r="T100" s="27">
        <v>0</v>
      </c>
      <c r="U100" s="27">
        <v>0</v>
      </c>
      <c r="V100" s="27">
        <v>3</v>
      </c>
      <c r="W100" s="27">
        <v>3</v>
      </c>
      <c r="X100" s="27">
        <v>2</v>
      </c>
      <c r="Y100" s="27">
        <v>4</v>
      </c>
      <c r="Z100" s="27">
        <v>1</v>
      </c>
      <c r="AA100" s="27">
        <v>1</v>
      </c>
      <c r="AB100" s="27">
        <v>0</v>
      </c>
      <c r="AC100" s="27">
        <v>0</v>
      </c>
      <c r="AD100" s="18">
        <f t="shared" si="78"/>
        <v>14</v>
      </c>
      <c r="AF100" s="17">
        <v>21</v>
      </c>
      <c r="AG100" s="28">
        <f t="shared" si="68"/>
        <v>11</v>
      </c>
      <c r="AH100" s="29">
        <f t="shared" si="69"/>
        <v>8</v>
      </c>
      <c r="AI100" s="29">
        <f t="shared" si="70"/>
        <v>8</v>
      </c>
      <c r="AJ100" s="17">
        <f t="shared" si="71"/>
        <v>11</v>
      </c>
      <c r="AK100" s="17">
        <f t="shared" si="72"/>
        <v>14</v>
      </c>
      <c r="AL100" s="17">
        <f t="shared" si="73"/>
        <v>13</v>
      </c>
      <c r="AM100" s="17">
        <f t="shared" si="74"/>
        <v>16</v>
      </c>
      <c r="AN100" s="30">
        <f t="shared" si="75"/>
        <v>13</v>
      </c>
      <c r="AO100" s="30">
        <f t="shared" si="76"/>
        <v>11.571428571428571</v>
      </c>
      <c r="AQ100" s="17">
        <v>21</v>
      </c>
      <c r="AR100" s="97">
        <v>38</v>
      </c>
      <c r="AS100" s="97">
        <v>38.200000762939453</v>
      </c>
      <c r="AT100" s="97">
        <v>42.5</v>
      </c>
      <c r="AU100" s="97">
        <v>35.700000762939453</v>
      </c>
      <c r="AV100" s="97">
        <v>33.5</v>
      </c>
      <c r="AW100" s="97">
        <v>38.700000762939453</v>
      </c>
      <c r="AX100" s="97">
        <v>39.099998474121094</v>
      </c>
      <c r="AY100" s="1" t="s">
        <v>20</v>
      </c>
      <c r="BI100" s="10">
        <f>BI95+1</f>
        <v>45552</v>
      </c>
      <c r="BJ100" s="62"/>
      <c r="BK100" s="111"/>
      <c r="BL100" s="63"/>
      <c r="BM100" s="64"/>
      <c r="BN100" s="37"/>
    </row>
    <row r="101" spans="1:66" ht="13" x14ac:dyDescent="0.3">
      <c r="A101" s="17">
        <v>22</v>
      </c>
      <c r="B101" s="27">
        <v>13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18">
        <f t="shared" si="77"/>
        <v>13</v>
      </c>
      <c r="Q101" s="17">
        <v>22</v>
      </c>
      <c r="R101" s="27">
        <v>0</v>
      </c>
      <c r="S101" s="27">
        <v>1</v>
      </c>
      <c r="T101" s="27">
        <v>0</v>
      </c>
      <c r="U101" s="27">
        <v>0</v>
      </c>
      <c r="V101" s="27">
        <v>1</v>
      </c>
      <c r="W101" s="27">
        <v>1</v>
      </c>
      <c r="X101" s="27">
        <v>6</v>
      </c>
      <c r="Y101" s="27">
        <v>0</v>
      </c>
      <c r="Z101" s="27">
        <v>3</v>
      </c>
      <c r="AA101" s="27">
        <v>1</v>
      </c>
      <c r="AB101" s="27">
        <v>0</v>
      </c>
      <c r="AC101" s="27">
        <v>0</v>
      </c>
      <c r="AD101" s="18">
        <f t="shared" si="78"/>
        <v>13</v>
      </c>
      <c r="AF101" s="17">
        <v>22</v>
      </c>
      <c r="AG101" s="28">
        <f t="shared" si="68"/>
        <v>10</v>
      </c>
      <c r="AH101" s="29">
        <f t="shared" si="69"/>
        <v>4</v>
      </c>
      <c r="AI101" s="29">
        <f t="shared" si="70"/>
        <v>3</v>
      </c>
      <c r="AJ101" s="17">
        <f t="shared" si="71"/>
        <v>5</v>
      </c>
      <c r="AK101" s="17">
        <f t="shared" si="72"/>
        <v>9</v>
      </c>
      <c r="AL101" s="17">
        <f t="shared" si="73"/>
        <v>11</v>
      </c>
      <c r="AM101" s="17">
        <f t="shared" si="74"/>
        <v>11</v>
      </c>
      <c r="AN101" s="30">
        <f t="shared" si="75"/>
        <v>9.1999999999999993</v>
      </c>
      <c r="AO101" s="30">
        <f t="shared" si="76"/>
        <v>7.5714285714285712</v>
      </c>
      <c r="AQ101" s="17">
        <v>22</v>
      </c>
      <c r="AR101" s="97">
        <v>40.900001525878906</v>
      </c>
      <c r="AS101" s="97">
        <v>48.200000762939453</v>
      </c>
      <c r="AT101" s="97">
        <v>38.599998474121094</v>
      </c>
      <c r="AU101" s="97">
        <v>38.799999237060547</v>
      </c>
      <c r="AV101" s="97">
        <v>38.200000762939453</v>
      </c>
      <c r="AW101" s="97">
        <v>38</v>
      </c>
      <c r="AX101" s="97">
        <v>39.099998474121094</v>
      </c>
      <c r="AY101" s="1" t="s">
        <v>20</v>
      </c>
      <c r="BI101" s="41" t="s">
        <v>21</v>
      </c>
      <c r="BJ101" s="65">
        <f t="shared" ref="BJ101:BK104" si="88">SUM(B350)</f>
        <v>490</v>
      </c>
      <c r="BK101" s="112">
        <f t="shared" si="88"/>
        <v>59</v>
      </c>
      <c r="BL101" s="66">
        <f>SUM(D350,F350:H350,M350)</f>
        <v>5</v>
      </c>
      <c r="BM101" s="67">
        <f>SUM(E350,I350:L350,N350)</f>
        <v>6</v>
      </c>
      <c r="BN101" s="44">
        <f>SUM(BJ101:BM101)</f>
        <v>560</v>
      </c>
    </row>
    <row r="102" spans="1:66" ht="13" x14ac:dyDescent="0.3">
      <c r="A102" s="17">
        <v>23</v>
      </c>
      <c r="B102" s="27">
        <v>3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18">
        <f t="shared" si="77"/>
        <v>3</v>
      </c>
      <c r="Q102" s="17">
        <v>23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2</v>
      </c>
      <c r="Z102" s="27">
        <v>1</v>
      </c>
      <c r="AA102" s="27">
        <v>0</v>
      </c>
      <c r="AB102" s="27">
        <v>0</v>
      </c>
      <c r="AC102" s="27">
        <v>0</v>
      </c>
      <c r="AD102" s="18">
        <f t="shared" si="78"/>
        <v>3</v>
      </c>
      <c r="AF102" s="17">
        <v>23</v>
      </c>
      <c r="AG102" s="28">
        <f t="shared" si="68"/>
        <v>3</v>
      </c>
      <c r="AH102" s="29">
        <f t="shared" si="69"/>
        <v>7</v>
      </c>
      <c r="AI102" s="29">
        <f t="shared" si="70"/>
        <v>2</v>
      </c>
      <c r="AJ102" s="17">
        <f t="shared" si="71"/>
        <v>7</v>
      </c>
      <c r="AK102" s="17">
        <f t="shared" si="72"/>
        <v>6</v>
      </c>
      <c r="AL102" s="17">
        <f t="shared" si="73"/>
        <v>7</v>
      </c>
      <c r="AM102" s="17">
        <f t="shared" si="74"/>
        <v>1</v>
      </c>
      <c r="AN102" s="30">
        <f t="shared" si="75"/>
        <v>4.8</v>
      </c>
      <c r="AO102" s="30">
        <f t="shared" si="76"/>
        <v>4.7142857142857144</v>
      </c>
      <c r="AQ102" s="17">
        <v>23</v>
      </c>
      <c r="AR102" s="97">
        <v>38</v>
      </c>
      <c r="AS102" s="97">
        <v>34.700000762939453</v>
      </c>
      <c r="AT102" s="97">
        <v>48.299999237060547</v>
      </c>
      <c r="AU102" s="97">
        <v>41</v>
      </c>
      <c r="AV102" s="97">
        <v>34.799999237060547</v>
      </c>
      <c r="AW102" s="97">
        <v>39</v>
      </c>
      <c r="AX102" s="97">
        <v>44.299999237060547</v>
      </c>
      <c r="AY102" s="1" t="s">
        <v>20</v>
      </c>
      <c r="BI102" s="47" t="s">
        <v>22</v>
      </c>
      <c r="BJ102" s="48">
        <f t="shared" si="88"/>
        <v>540</v>
      </c>
      <c r="BK102" s="108">
        <f t="shared" si="88"/>
        <v>65</v>
      </c>
      <c r="BL102" s="49">
        <f t="shared" ref="BL102:BL104" si="89">SUM(D351,F351:H351,M351)</f>
        <v>6</v>
      </c>
      <c r="BM102" s="50">
        <f>SUM(E351,I351:L351,N351)</f>
        <v>6</v>
      </c>
      <c r="BN102" s="44">
        <f>SUM(BJ102:BM102)</f>
        <v>617</v>
      </c>
    </row>
    <row r="103" spans="1:66" ht="13" x14ac:dyDescent="0.3">
      <c r="A103" s="17">
        <v>24</v>
      </c>
      <c r="B103" s="27">
        <v>4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18">
        <f t="shared" si="77"/>
        <v>4</v>
      </c>
      <c r="Q103" s="17">
        <v>24</v>
      </c>
      <c r="R103" s="27">
        <v>0</v>
      </c>
      <c r="S103" s="27">
        <v>0</v>
      </c>
      <c r="T103" s="27">
        <v>0</v>
      </c>
      <c r="U103" s="27">
        <v>0</v>
      </c>
      <c r="V103" s="27">
        <v>1</v>
      </c>
      <c r="W103" s="27">
        <v>0</v>
      </c>
      <c r="X103" s="27">
        <v>1</v>
      </c>
      <c r="Y103" s="27">
        <v>1</v>
      </c>
      <c r="Z103" s="27">
        <v>1</v>
      </c>
      <c r="AA103" s="27">
        <v>0</v>
      </c>
      <c r="AB103" s="27">
        <v>0</v>
      </c>
      <c r="AC103" s="27">
        <v>0</v>
      </c>
      <c r="AD103" s="18">
        <f t="shared" si="78"/>
        <v>4</v>
      </c>
      <c r="AF103" s="17">
        <v>24</v>
      </c>
      <c r="AG103" s="28">
        <f t="shared" si="68"/>
        <v>6</v>
      </c>
      <c r="AH103" s="29">
        <f t="shared" si="69"/>
        <v>4</v>
      </c>
      <c r="AI103" s="29">
        <f t="shared" si="70"/>
        <v>2</v>
      </c>
      <c r="AJ103" s="17">
        <f t="shared" si="71"/>
        <v>2</v>
      </c>
      <c r="AK103" s="17">
        <f t="shared" si="72"/>
        <v>1</v>
      </c>
      <c r="AL103" s="17">
        <f t="shared" si="73"/>
        <v>1</v>
      </c>
      <c r="AM103" s="17">
        <f t="shared" si="74"/>
        <v>2</v>
      </c>
      <c r="AN103" s="30">
        <f t="shared" si="75"/>
        <v>2.4</v>
      </c>
      <c r="AO103" s="30">
        <f t="shared" si="76"/>
        <v>2.5714285714285716</v>
      </c>
      <c r="AQ103" s="17">
        <v>24</v>
      </c>
      <c r="AR103" s="97">
        <v>37.5</v>
      </c>
      <c r="AS103" s="97">
        <v>39.5</v>
      </c>
      <c r="AT103" s="97">
        <v>34.5</v>
      </c>
      <c r="AU103" s="97">
        <v>37.400001525878906</v>
      </c>
      <c r="AV103" s="97">
        <v>43.099998474121094</v>
      </c>
      <c r="AW103" s="97">
        <v>42.599998474121094</v>
      </c>
      <c r="AX103" s="97">
        <v>40.700000762939453</v>
      </c>
      <c r="AY103" s="1" t="s">
        <v>20</v>
      </c>
      <c r="BI103" s="53" t="s">
        <v>23</v>
      </c>
      <c r="BJ103" s="54">
        <f t="shared" si="88"/>
        <v>547</v>
      </c>
      <c r="BK103" s="109">
        <f t="shared" si="88"/>
        <v>65</v>
      </c>
      <c r="BL103" s="55">
        <f t="shared" si="89"/>
        <v>6</v>
      </c>
      <c r="BM103" s="56">
        <f>SUM(E352,I352:L352,N352)</f>
        <v>6</v>
      </c>
      <c r="BN103" s="44">
        <f>SUM(BJ103:BM103)</f>
        <v>624</v>
      </c>
    </row>
    <row r="104" spans="1:66" ht="13" x14ac:dyDescent="0.3">
      <c r="AF104" s="5"/>
      <c r="AG104" s="7"/>
      <c r="AH104" s="7"/>
      <c r="AI104" s="7"/>
      <c r="AJ104" s="5"/>
      <c r="AK104" s="5"/>
      <c r="AL104" s="5"/>
      <c r="AM104" s="5"/>
      <c r="AN104" s="7"/>
      <c r="AO104" s="5"/>
      <c r="AQ104" s="5"/>
      <c r="AR104" s="68"/>
      <c r="AS104" s="68"/>
      <c r="AT104" s="68"/>
      <c r="AU104" s="68"/>
      <c r="AV104" s="68"/>
      <c r="AW104" s="68"/>
      <c r="AX104" s="68"/>
      <c r="BI104" s="57" t="s">
        <v>24</v>
      </c>
      <c r="BJ104" s="58">
        <f t="shared" si="88"/>
        <v>556</v>
      </c>
      <c r="BK104" s="110">
        <f t="shared" si="88"/>
        <v>65</v>
      </c>
      <c r="BL104" s="59">
        <f t="shared" si="89"/>
        <v>6</v>
      </c>
      <c r="BM104" s="60">
        <f>SUM(E353,I353:L353,N353)</f>
        <v>7</v>
      </c>
      <c r="BN104" s="44">
        <f>SUM(BJ104:BM104)</f>
        <v>634</v>
      </c>
    </row>
    <row r="105" spans="1:66" ht="13" x14ac:dyDescent="0.3">
      <c r="A105" s="69" t="s">
        <v>21</v>
      </c>
      <c r="B105" s="70">
        <f>SUM(B87:B98)</f>
        <v>431</v>
      </c>
      <c r="C105" s="70">
        <f t="shared" ref="C105:O105" si="90">SUM(C87:C98)</f>
        <v>29</v>
      </c>
      <c r="D105" s="70">
        <f t="shared" si="90"/>
        <v>0</v>
      </c>
      <c r="E105" s="70">
        <f t="shared" si="90"/>
        <v>0</v>
      </c>
      <c r="F105" s="70">
        <f t="shared" si="90"/>
        <v>0</v>
      </c>
      <c r="G105" s="70">
        <f t="shared" si="90"/>
        <v>0</v>
      </c>
      <c r="H105" s="70">
        <f t="shared" si="90"/>
        <v>0</v>
      </c>
      <c r="I105" s="70">
        <f t="shared" si="90"/>
        <v>1</v>
      </c>
      <c r="J105" s="70">
        <f t="shared" si="90"/>
        <v>0</v>
      </c>
      <c r="K105" s="70">
        <f t="shared" si="90"/>
        <v>0</v>
      </c>
      <c r="L105" s="70">
        <f t="shared" si="90"/>
        <v>0</v>
      </c>
      <c r="M105" s="70">
        <f t="shared" si="90"/>
        <v>0</v>
      </c>
      <c r="N105" s="70">
        <f t="shared" si="90"/>
        <v>0</v>
      </c>
      <c r="O105" s="71">
        <f t="shared" si="90"/>
        <v>461</v>
      </c>
      <c r="Q105" s="69" t="s">
        <v>21</v>
      </c>
      <c r="R105" s="70">
        <f>SUM(R87:R98)</f>
        <v>0</v>
      </c>
      <c r="S105" s="70">
        <f t="shared" ref="S105:AD105" si="91">SUM(S87:S98)</f>
        <v>0</v>
      </c>
      <c r="T105" s="70">
        <f t="shared" si="91"/>
        <v>4</v>
      </c>
      <c r="U105" s="70">
        <f t="shared" si="91"/>
        <v>5</v>
      </c>
      <c r="V105" s="70">
        <f t="shared" si="91"/>
        <v>43</v>
      </c>
      <c r="W105" s="70">
        <f t="shared" si="91"/>
        <v>134</v>
      </c>
      <c r="X105" s="70">
        <f t="shared" si="91"/>
        <v>160</v>
      </c>
      <c r="Y105" s="70">
        <f t="shared" si="91"/>
        <v>78</v>
      </c>
      <c r="Z105" s="70">
        <f t="shared" si="91"/>
        <v>26</v>
      </c>
      <c r="AA105" s="70">
        <f t="shared" si="91"/>
        <v>6</v>
      </c>
      <c r="AB105" s="70">
        <f t="shared" si="91"/>
        <v>1</v>
      </c>
      <c r="AC105" s="70">
        <f t="shared" si="91"/>
        <v>4</v>
      </c>
      <c r="AD105" s="71">
        <f t="shared" si="91"/>
        <v>461</v>
      </c>
      <c r="AF105" s="69" t="s">
        <v>21</v>
      </c>
      <c r="AG105" s="70">
        <f>SUM(AG87:AG98)</f>
        <v>530</v>
      </c>
      <c r="AH105" s="70">
        <f t="shared" ref="AH105:AM105" si="92">SUM(AH87:AH98)</f>
        <v>348</v>
      </c>
      <c r="AI105" s="70">
        <f t="shared" si="92"/>
        <v>339</v>
      </c>
      <c r="AJ105" s="70">
        <f t="shared" si="92"/>
        <v>500</v>
      </c>
      <c r="AK105" s="70">
        <f t="shared" si="92"/>
        <v>560</v>
      </c>
      <c r="AL105" s="70">
        <f t="shared" si="92"/>
        <v>560</v>
      </c>
      <c r="AM105" s="70">
        <f t="shared" si="92"/>
        <v>549</v>
      </c>
      <c r="AN105" s="72">
        <f>SUM(AN87:AN98)</f>
        <v>539.80000000000007</v>
      </c>
      <c r="AO105" s="72">
        <f>SUM(AO87:AO98)</f>
        <v>483.71428571428572</v>
      </c>
      <c r="AQ105" s="73" t="s">
        <v>25</v>
      </c>
      <c r="AR105" s="74">
        <v>37.099998474121094</v>
      </c>
      <c r="AS105" s="74">
        <v>37.299999237060547</v>
      </c>
      <c r="AT105" s="74">
        <v>37.299999237060547</v>
      </c>
      <c r="AU105" s="74">
        <v>35.799999237060547</v>
      </c>
      <c r="AV105" s="74">
        <v>36.200000762939453</v>
      </c>
      <c r="AW105" s="74">
        <v>34.700000762939453</v>
      </c>
      <c r="AX105" s="74">
        <v>36.900001525878906</v>
      </c>
      <c r="AY105" s="1" t="s">
        <v>20</v>
      </c>
      <c r="BI105" s="10">
        <f>BI100+1</f>
        <v>45553</v>
      </c>
      <c r="BJ105" s="62"/>
      <c r="BK105" s="111"/>
      <c r="BL105" s="63"/>
      <c r="BM105" s="64"/>
      <c r="BN105" s="37"/>
    </row>
    <row r="106" spans="1:66" ht="13" x14ac:dyDescent="0.3">
      <c r="A106" s="73" t="s">
        <v>22</v>
      </c>
      <c r="B106" s="75">
        <f>SUM(B86:B101)</f>
        <v>481</v>
      </c>
      <c r="C106" s="75">
        <f t="shared" ref="C106:O106" si="93">SUM(C86:C101)</f>
        <v>31</v>
      </c>
      <c r="D106" s="75">
        <f t="shared" si="93"/>
        <v>0</v>
      </c>
      <c r="E106" s="75">
        <f t="shared" si="93"/>
        <v>0</v>
      </c>
      <c r="F106" s="75">
        <f t="shared" si="93"/>
        <v>0</v>
      </c>
      <c r="G106" s="75">
        <f t="shared" si="93"/>
        <v>0</v>
      </c>
      <c r="H106" s="75">
        <f t="shared" si="93"/>
        <v>0</v>
      </c>
      <c r="I106" s="75">
        <f t="shared" si="93"/>
        <v>1</v>
      </c>
      <c r="J106" s="75">
        <f t="shared" si="93"/>
        <v>0</v>
      </c>
      <c r="K106" s="75">
        <f t="shared" si="93"/>
        <v>0</v>
      </c>
      <c r="L106" s="75">
        <f t="shared" si="93"/>
        <v>0</v>
      </c>
      <c r="M106" s="75">
        <f t="shared" si="93"/>
        <v>0</v>
      </c>
      <c r="N106" s="75">
        <f t="shared" si="93"/>
        <v>0</v>
      </c>
      <c r="O106" s="71">
        <f t="shared" si="93"/>
        <v>513</v>
      </c>
      <c r="Q106" s="73" t="s">
        <v>22</v>
      </c>
      <c r="R106" s="75">
        <f>SUM(R86:R101)</f>
        <v>0</v>
      </c>
      <c r="S106" s="75">
        <f t="shared" ref="S106:AD106" si="94">SUM(S86:S101)</f>
        <v>1</v>
      </c>
      <c r="T106" s="75">
        <f t="shared" si="94"/>
        <v>4</v>
      </c>
      <c r="U106" s="75">
        <f t="shared" si="94"/>
        <v>5</v>
      </c>
      <c r="V106" s="75">
        <f t="shared" si="94"/>
        <v>49</v>
      </c>
      <c r="W106" s="75">
        <f t="shared" si="94"/>
        <v>143</v>
      </c>
      <c r="X106" s="75">
        <f t="shared" si="94"/>
        <v>180</v>
      </c>
      <c r="Y106" s="75">
        <f t="shared" si="94"/>
        <v>86</v>
      </c>
      <c r="Z106" s="75">
        <f t="shared" si="94"/>
        <v>30</v>
      </c>
      <c r="AA106" s="75">
        <f t="shared" si="94"/>
        <v>9</v>
      </c>
      <c r="AB106" s="75">
        <f t="shared" si="94"/>
        <v>2</v>
      </c>
      <c r="AC106" s="75">
        <f t="shared" si="94"/>
        <v>4</v>
      </c>
      <c r="AD106" s="71">
        <f t="shared" si="94"/>
        <v>513</v>
      </c>
      <c r="AF106" s="73" t="s">
        <v>22</v>
      </c>
      <c r="AG106" s="75">
        <f>SUM(AG86:AG101)</f>
        <v>616</v>
      </c>
      <c r="AH106" s="75">
        <f t="shared" ref="AH106:AM106" si="95">SUM(AH86:AH101)</f>
        <v>386</v>
      </c>
      <c r="AI106" s="75">
        <f t="shared" si="95"/>
        <v>367</v>
      </c>
      <c r="AJ106" s="75">
        <f t="shared" si="95"/>
        <v>542</v>
      </c>
      <c r="AK106" s="75">
        <f t="shared" si="95"/>
        <v>617</v>
      </c>
      <c r="AL106" s="75">
        <f t="shared" si="95"/>
        <v>627</v>
      </c>
      <c r="AM106" s="75">
        <f t="shared" si="95"/>
        <v>610</v>
      </c>
      <c r="AN106" s="72">
        <f>SUM(AN86:AN101)</f>
        <v>602.40000000000009</v>
      </c>
      <c r="AO106" s="72">
        <f>SUM(AO86:AO101)</f>
        <v>537.85714285714289</v>
      </c>
      <c r="AQ106" s="76" t="s">
        <v>26</v>
      </c>
      <c r="AR106" s="77">
        <v>36.400001525878906</v>
      </c>
      <c r="AS106" s="77">
        <v>37.5</v>
      </c>
      <c r="AT106" s="77">
        <v>37.700000762939453</v>
      </c>
      <c r="AU106" s="77">
        <v>38.099998474121094</v>
      </c>
      <c r="AV106" s="77">
        <v>38.299999237060547</v>
      </c>
      <c r="AW106" s="77">
        <v>38.5</v>
      </c>
      <c r="AX106" s="77">
        <v>37.200000762939453</v>
      </c>
      <c r="AY106" s="1" t="s">
        <v>20</v>
      </c>
      <c r="BI106" s="41" t="s">
        <v>21</v>
      </c>
      <c r="BJ106" s="65">
        <f t="shared" ref="BJ106:BK109" si="96">SUM(B420)</f>
        <v>472</v>
      </c>
      <c r="BK106" s="112">
        <f t="shared" si="96"/>
        <v>79</v>
      </c>
      <c r="BL106" s="66">
        <f>SUM(D420,F420:H420,M420)</f>
        <v>4</v>
      </c>
      <c r="BM106" s="67">
        <f>SUM(E420,I420:L420,N420)</f>
        <v>5</v>
      </c>
      <c r="BN106" s="44">
        <f>SUM(BJ106:BM106)</f>
        <v>560</v>
      </c>
    </row>
    <row r="107" spans="1:66" ht="13" x14ac:dyDescent="0.3">
      <c r="A107" s="76" t="s">
        <v>23</v>
      </c>
      <c r="B107" s="78">
        <f>SUM(B86:B103)</f>
        <v>488</v>
      </c>
      <c r="C107" s="78">
        <f t="shared" ref="C107:O107" si="97">SUM(C86:C103)</f>
        <v>31</v>
      </c>
      <c r="D107" s="78">
        <f t="shared" si="97"/>
        <v>0</v>
      </c>
      <c r="E107" s="78">
        <f t="shared" si="97"/>
        <v>0</v>
      </c>
      <c r="F107" s="78">
        <f t="shared" si="97"/>
        <v>0</v>
      </c>
      <c r="G107" s="78">
        <f t="shared" si="97"/>
        <v>0</v>
      </c>
      <c r="H107" s="78">
        <f t="shared" si="97"/>
        <v>0</v>
      </c>
      <c r="I107" s="78">
        <f t="shared" si="97"/>
        <v>1</v>
      </c>
      <c r="J107" s="78">
        <f t="shared" si="97"/>
        <v>0</v>
      </c>
      <c r="K107" s="78">
        <f t="shared" si="97"/>
        <v>0</v>
      </c>
      <c r="L107" s="78">
        <f t="shared" si="97"/>
        <v>0</v>
      </c>
      <c r="M107" s="78">
        <f t="shared" si="97"/>
        <v>0</v>
      </c>
      <c r="N107" s="78">
        <f t="shared" si="97"/>
        <v>0</v>
      </c>
      <c r="O107" s="71">
        <f t="shared" si="97"/>
        <v>520</v>
      </c>
      <c r="Q107" s="76" t="s">
        <v>23</v>
      </c>
      <c r="R107" s="78">
        <f>SUM(R86:R103)</f>
        <v>0</v>
      </c>
      <c r="S107" s="78">
        <f t="shared" ref="S107:AD107" si="98">SUM(S86:S103)</f>
        <v>1</v>
      </c>
      <c r="T107" s="78">
        <f t="shared" si="98"/>
        <v>4</v>
      </c>
      <c r="U107" s="78">
        <f t="shared" si="98"/>
        <v>5</v>
      </c>
      <c r="V107" s="78">
        <f t="shared" si="98"/>
        <v>50</v>
      </c>
      <c r="W107" s="78">
        <f t="shared" si="98"/>
        <v>143</v>
      </c>
      <c r="X107" s="78">
        <f t="shared" si="98"/>
        <v>181</v>
      </c>
      <c r="Y107" s="78">
        <f t="shared" si="98"/>
        <v>89</v>
      </c>
      <c r="Z107" s="78">
        <f t="shared" si="98"/>
        <v>32</v>
      </c>
      <c r="AA107" s="78">
        <f t="shared" si="98"/>
        <v>9</v>
      </c>
      <c r="AB107" s="78">
        <f t="shared" si="98"/>
        <v>2</v>
      </c>
      <c r="AC107" s="78">
        <f t="shared" si="98"/>
        <v>4</v>
      </c>
      <c r="AD107" s="71">
        <f t="shared" si="98"/>
        <v>520</v>
      </c>
      <c r="AF107" s="76" t="s">
        <v>23</v>
      </c>
      <c r="AG107" s="78">
        <f>SUM(AG86:AG103)</f>
        <v>625</v>
      </c>
      <c r="AH107" s="78">
        <f t="shared" ref="AH107:AM107" si="99">SUM(AH86:AH103)</f>
        <v>397</v>
      </c>
      <c r="AI107" s="78">
        <f t="shared" si="99"/>
        <v>371</v>
      </c>
      <c r="AJ107" s="78">
        <f t="shared" si="99"/>
        <v>551</v>
      </c>
      <c r="AK107" s="78">
        <f t="shared" si="99"/>
        <v>624</v>
      </c>
      <c r="AL107" s="78">
        <f t="shared" si="99"/>
        <v>635</v>
      </c>
      <c r="AM107" s="78">
        <f t="shared" si="99"/>
        <v>613</v>
      </c>
      <c r="AN107" s="72">
        <f>SUM(AN86:AN103)</f>
        <v>609.6</v>
      </c>
      <c r="AO107" s="72">
        <f>SUM(AO86:AO103)</f>
        <v>545.14285714285711</v>
      </c>
      <c r="AQ107" s="79" t="s">
        <v>24</v>
      </c>
      <c r="AR107" s="80">
        <v>37.799999237060547</v>
      </c>
      <c r="AS107" s="80">
        <v>38.400001525878906</v>
      </c>
      <c r="AT107" s="80">
        <v>37.799999237060547</v>
      </c>
      <c r="AU107" s="80">
        <v>38.099998474121094</v>
      </c>
      <c r="AV107" s="80">
        <v>38.200000762939453</v>
      </c>
      <c r="AW107" s="80">
        <v>37.400001525878906</v>
      </c>
      <c r="AX107" s="80">
        <v>37.799999237060547</v>
      </c>
      <c r="AY107" s="1" t="s">
        <v>20</v>
      </c>
      <c r="BI107" s="47" t="s">
        <v>22</v>
      </c>
      <c r="BJ107" s="48">
        <f t="shared" si="96"/>
        <v>533</v>
      </c>
      <c r="BK107" s="108">
        <f t="shared" si="96"/>
        <v>84</v>
      </c>
      <c r="BL107" s="49">
        <f t="shared" ref="BL107:BL109" si="100">SUM(D421,F421:H421,M421)</f>
        <v>4</v>
      </c>
      <c r="BM107" s="50">
        <f>SUM(E421,I421:L421,N421)</f>
        <v>6</v>
      </c>
      <c r="BN107" s="44">
        <f>SUM(BJ107:BM107)</f>
        <v>627</v>
      </c>
    </row>
    <row r="108" spans="1:66" ht="13" x14ac:dyDescent="0.3">
      <c r="A108" s="79" t="s">
        <v>24</v>
      </c>
      <c r="B108" s="81">
        <f>SUM(B80:B103)</f>
        <v>491</v>
      </c>
      <c r="C108" s="81">
        <f t="shared" ref="C108:O108" si="101">SUM(C80:C103)</f>
        <v>32</v>
      </c>
      <c r="D108" s="81">
        <f t="shared" si="101"/>
        <v>0</v>
      </c>
      <c r="E108" s="81">
        <f t="shared" si="101"/>
        <v>0</v>
      </c>
      <c r="F108" s="81">
        <f t="shared" si="101"/>
        <v>0</v>
      </c>
      <c r="G108" s="81">
        <f t="shared" si="101"/>
        <v>0</v>
      </c>
      <c r="H108" s="81">
        <f t="shared" si="101"/>
        <v>0</v>
      </c>
      <c r="I108" s="81">
        <f t="shared" si="101"/>
        <v>1</v>
      </c>
      <c r="J108" s="81">
        <f t="shared" si="101"/>
        <v>0</v>
      </c>
      <c r="K108" s="81">
        <f t="shared" si="101"/>
        <v>0</v>
      </c>
      <c r="L108" s="81">
        <f t="shared" si="101"/>
        <v>0</v>
      </c>
      <c r="M108" s="81">
        <f t="shared" si="101"/>
        <v>0</v>
      </c>
      <c r="N108" s="81">
        <f t="shared" si="101"/>
        <v>0</v>
      </c>
      <c r="O108" s="71">
        <f t="shared" si="101"/>
        <v>524</v>
      </c>
      <c r="Q108" s="79" t="s">
        <v>24</v>
      </c>
      <c r="R108" s="81">
        <f>SUM(R80:R103)</f>
        <v>0</v>
      </c>
      <c r="S108" s="81">
        <f t="shared" ref="S108:AD108" si="102">SUM(S80:S103)</f>
        <v>2</v>
      </c>
      <c r="T108" s="81">
        <f t="shared" si="102"/>
        <v>4</v>
      </c>
      <c r="U108" s="81">
        <f t="shared" si="102"/>
        <v>5</v>
      </c>
      <c r="V108" s="81">
        <f t="shared" si="102"/>
        <v>50</v>
      </c>
      <c r="W108" s="81">
        <f t="shared" si="102"/>
        <v>144</v>
      </c>
      <c r="X108" s="81">
        <f t="shared" si="102"/>
        <v>183</v>
      </c>
      <c r="Y108" s="81">
        <f t="shared" si="102"/>
        <v>89</v>
      </c>
      <c r="Z108" s="81">
        <f t="shared" si="102"/>
        <v>32</v>
      </c>
      <c r="AA108" s="81">
        <f t="shared" si="102"/>
        <v>9</v>
      </c>
      <c r="AB108" s="81">
        <f t="shared" si="102"/>
        <v>2</v>
      </c>
      <c r="AC108" s="81">
        <f t="shared" si="102"/>
        <v>4</v>
      </c>
      <c r="AD108" s="71">
        <f t="shared" si="102"/>
        <v>524</v>
      </c>
      <c r="AF108" s="79" t="s">
        <v>24</v>
      </c>
      <c r="AG108" s="81">
        <f>SUM(AG80:AG103)</f>
        <v>636</v>
      </c>
      <c r="AH108" s="81">
        <f t="shared" ref="AH108:AM108" si="103">SUM(AH80:AH103)</f>
        <v>404</v>
      </c>
      <c r="AI108" s="81">
        <f t="shared" si="103"/>
        <v>378</v>
      </c>
      <c r="AJ108" s="81">
        <f t="shared" si="103"/>
        <v>559</v>
      </c>
      <c r="AK108" s="81">
        <f t="shared" si="103"/>
        <v>634</v>
      </c>
      <c r="AL108" s="81">
        <f t="shared" si="103"/>
        <v>639</v>
      </c>
      <c r="AM108" s="81">
        <f t="shared" si="103"/>
        <v>625</v>
      </c>
      <c r="AN108" s="72">
        <f>SUM(AN80:AN103)</f>
        <v>618.6</v>
      </c>
      <c r="AO108" s="72">
        <f>SUM(AO80:AO103)</f>
        <v>553.57142857142856</v>
      </c>
      <c r="BI108" s="53" t="s">
        <v>23</v>
      </c>
      <c r="BJ108" s="54">
        <f t="shared" si="96"/>
        <v>540</v>
      </c>
      <c r="BK108" s="109">
        <f t="shared" si="96"/>
        <v>85</v>
      </c>
      <c r="BL108" s="55">
        <f t="shared" si="100"/>
        <v>4</v>
      </c>
      <c r="BM108" s="56">
        <f>SUM(E422,I422:L422,N422)</f>
        <v>6</v>
      </c>
      <c r="BN108" s="44">
        <f>SUM(BJ108:BM108)</f>
        <v>635</v>
      </c>
    </row>
    <row r="109" spans="1:66" ht="13" x14ac:dyDescent="0.3">
      <c r="AF109" s="82"/>
      <c r="AG109" s="83"/>
      <c r="AH109" s="83"/>
      <c r="AI109" s="83"/>
      <c r="AJ109" s="83"/>
      <c r="AK109" s="83"/>
      <c r="AL109" s="83"/>
      <c r="AM109" s="83"/>
      <c r="AN109" s="84"/>
      <c r="AO109" s="84"/>
      <c r="AV109" s="118" t="s">
        <v>45</v>
      </c>
      <c r="AW109" s="118"/>
      <c r="AX109" s="85">
        <v>37.900001525878906</v>
      </c>
      <c r="BI109" s="57" t="s">
        <v>24</v>
      </c>
      <c r="BJ109" s="58">
        <f t="shared" si="96"/>
        <v>544</v>
      </c>
      <c r="BK109" s="110">
        <f t="shared" si="96"/>
        <v>85</v>
      </c>
      <c r="BL109" s="59">
        <f t="shared" si="100"/>
        <v>4</v>
      </c>
      <c r="BM109" s="60">
        <f>SUM(E423,I423:L423,N423)</f>
        <v>6</v>
      </c>
      <c r="BN109" s="44">
        <f>SUM(BJ109:BM109)</f>
        <v>639</v>
      </c>
    </row>
    <row r="110" spans="1:66" ht="13" x14ac:dyDescent="0.3">
      <c r="AV110" s="118" t="s">
        <v>44</v>
      </c>
      <c r="AW110" s="118"/>
      <c r="AX110" s="85">
        <v>37</v>
      </c>
      <c r="BI110" s="10">
        <f>BI105+1</f>
        <v>45554</v>
      </c>
      <c r="BJ110" s="62"/>
      <c r="BK110" s="111"/>
      <c r="BL110" s="63"/>
      <c r="BM110" s="64"/>
      <c r="BN110" s="37"/>
    </row>
    <row r="111" spans="1:66" ht="13" x14ac:dyDescent="0.3">
      <c r="A111" s="4"/>
      <c r="B111" s="2" t="s">
        <v>28</v>
      </c>
      <c r="C111" s="4" t="str">
        <f>C41</f>
        <v>Eastbound</v>
      </c>
      <c r="R111" s="2" t="s">
        <v>28</v>
      </c>
      <c r="S111" s="4" t="str">
        <f>C41</f>
        <v>Eastbound</v>
      </c>
      <c r="AR111" s="2" t="s">
        <v>28</v>
      </c>
      <c r="AS111" s="6" t="str">
        <f>C41</f>
        <v>Eastbound</v>
      </c>
      <c r="AT111" s="7"/>
      <c r="AU111" s="5"/>
      <c r="AV111" s="96" t="s">
        <v>29</v>
      </c>
      <c r="AW111" s="5"/>
      <c r="AX111" s="2"/>
      <c r="BI111" s="41" t="s">
        <v>21</v>
      </c>
      <c r="BJ111" s="65">
        <f t="shared" ref="BJ111:BK114" si="104">SUM(B490)</f>
        <v>453</v>
      </c>
      <c r="BK111" s="112">
        <f t="shared" si="104"/>
        <v>83</v>
      </c>
      <c r="BL111" s="66">
        <f>SUM(D490,F490:H490,M490)</f>
        <v>6</v>
      </c>
      <c r="BM111" s="67">
        <f>SUM(E490,I490:L490,N490)</f>
        <v>7</v>
      </c>
      <c r="BN111" s="44">
        <f>SUM(BJ111:BM111)</f>
        <v>549</v>
      </c>
    </row>
    <row r="112" spans="1:66" ht="13" x14ac:dyDescent="0.3">
      <c r="AQ112" s="9"/>
      <c r="AR112" s="7"/>
      <c r="AS112" s="7"/>
      <c r="AT112" s="7"/>
      <c r="AU112" s="5"/>
      <c r="AV112" s="5"/>
      <c r="AW112" s="5"/>
      <c r="AX112" s="5"/>
      <c r="BI112" s="47" t="s">
        <v>22</v>
      </c>
      <c r="BJ112" s="48">
        <f t="shared" si="104"/>
        <v>507</v>
      </c>
      <c r="BK112" s="108">
        <f t="shared" si="104"/>
        <v>90</v>
      </c>
      <c r="BL112" s="49">
        <f t="shared" ref="BL112:BL114" si="105">SUM(D491,F491:H491,M491)</f>
        <v>6</v>
      </c>
      <c r="BM112" s="50">
        <f>SUM(E491,I491:L491,N491)</f>
        <v>7</v>
      </c>
      <c r="BN112" s="44">
        <f>SUM(BJ112:BM112)</f>
        <v>610</v>
      </c>
    </row>
    <row r="113" spans="1:66" ht="13" x14ac:dyDescent="0.3">
      <c r="A113" s="10">
        <f>A8+1</f>
        <v>45549</v>
      </c>
      <c r="B113" s="115" t="s">
        <v>6</v>
      </c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7"/>
      <c r="Q113" s="10">
        <f>A8+1</f>
        <v>45549</v>
      </c>
      <c r="R113" s="115" t="s">
        <v>7</v>
      </c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117"/>
      <c r="AQ113" s="5"/>
      <c r="AR113" s="11" t="str">
        <f>A8</f>
        <v>13/09/2024</v>
      </c>
      <c r="AS113" s="11">
        <f t="shared" ref="AS113:AX113" si="106">AR113+1</f>
        <v>45549</v>
      </c>
      <c r="AT113" s="11">
        <f t="shared" si="106"/>
        <v>45550</v>
      </c>
      <c r="AU113" s="11">
        <f t="shared" si="106"/>
        <v>45551</v>
      </c>
      <c r="AV113" s="11">
        <f t="shared" si="106"/>
        <v>45552</v>
      </c>
      <c r="AW113" s="11">
        <f t="shared" si="106"/>
        <v>45553</v>
      </c>
      <c r="AX113" s="11">
        <f t="shared" si="106"/>
        <v>45554</v>
      </c>
      <c r="BI113" s="53" t="s">
        <v>23</v>
      </c>
      <c r="BJ113" s="54">
        <f t="shared" si="104"/>
        <v>510</v>
      </c>
      <c r="BK113" s="109">
        <f t="shared" si="104"/>
        <v>90</v>
      </c>
      <c r="BL113" s="55">
        <f t="shared" si="105"/>
        <v>6</v>
      </c>
      <c r="BM113" s="56">
        <f>SUM(E492,I492:L492,N492)</f>
        <v>7</v>
      </c>
      <c r="BN113" s="44">
        <f>SUM(BJ113:BM113)</f>
        <v>613</v>
      </c>
    </row>
    <row r="114" spans="1:66" ht="13" x14ac:dyDescent="0.3">
      <c r="A114" s="17" t="s">
        <v>13</v>
      </c>
      <c r="B114" s="17">
        <v>1</v>
      </c>
      <c r="C114" s="17">
        <v>2</v>
      </c>
      <c r="D114" s="17">
        <v>3</v>
      </c>
      <c r="E114" s="17">
        <v>4</v>
      </c>
      <c r="F114" s="17">
        <v>5</v>
      </c>
      <c r="G114" s="17">
        <v>6</v>
      </c>
      <c r="H114" s="17">
        <v>7</v>
      </c>
      <c r="I114" s="17">
        <v>8</v>
      </c>
      <c r="J114" s="17">
        <v>9</v>
      </c>
      <c r="K114" s="17">
        <v>10</v>
      </c>
      <c r="L114" s="17">
        <v>11</v>
      </c>
      <c r="M114" s="17">
        <v>12</v>
      </c>
      <c r="N114" s="17">
        <v>13</v>
      </c>
      <c r="O114" s="18" t="s">
        <v>12</v>
      </c>
      <c r="Q114" s="17" t="s">
        <v>13</v>
      </c>
      <c r="R114" s="17" t="str">
        <f>R$9</f>
        <v>0-10</v>
      </c>
      <c r="S114" s="17" t="str">
        <f t="shared" ref="S114:AC114" si="107">S$9</f>
        <v>10-15</v>
      </c>
      <c r="T114" s="17" t="str">
        <f t="shared" si="107"/>
        <v>15-20</v>
      </c>
      <c r="U114" s="17" t="str">
        <f t="shared" si="107"/>
        <v>20-25</v>
      </c>
      <c r="V114" s="17" t="str">
        <f t="shared" si="107"/>
        <v>25-30</v>
      </c>
      <c r="W114" s="17" t="str">
        <f t="shared" si="107"/>
        <v>30-35</v>
      </c>
      <c r="X114" s="17" t="str">
        <f t="shared" si="107"/>
        <v>35-40</v>
      </c>
      <c r="Y114" s="17" t="str">
        <f t="shared" si="107"/>
        <v>40-45</v>
      </c>
      <c r="Z114" s="17" t="str">
        <f t="shared" si="107"/>
        <v>45-50</v>
      </c>
      <c r="AA114" s="17" t="str">
        <f t="shared" si="107"/>
        <v>50-55</v>
      </c>
      <c r="AB114" s="17" t="str">
        <f t="shared" si="107"/>
        <v>55-60</v>
      </c>
      <c r="AC114" s="17" t="str">
        <f t="shared" si="107"/>
        <v>60+</v>
      </c>
      <c r="AD114" s="18" t="s">
        <v>12</v>
      </c>
      <c r="AQ114" s="17" t="s">
        <v>13</v>
      </c>
      <c r="AR114" s="20" t="str">
        <f t="shared" ref="AR114:AX114" si="108">TEXT(AR113,"dddd")</f>
        <v>Friday</v>
      </c>
      <c r="AS114" s="20" t="str">
        <f t="shared" si="108"/>
        <v>Saturday</v>
      </c>
      <c r="AT114" s="20" t="str">
        <f t="shared" si="108"/>
        <v>Sunday</v>
      </c>
      <c r="AU114" s="20" t="str">
        <f t="shared" si="108"/>
        <v>Monday</v>
      </c>
      <c r="AV114" s="20" t="str">
        <f t="shared" si="108"/>
        <v>Tuesday</v>
      </c>
      <c r="AW114" s="20" t="str">
        <f t="shared" si="108"/>
        <v>Wednesday</v>
      </c>
      <c r="AX114" s="20" t="str">
        <f t="shared" si="108"/>
        <v>Thursday</v>
      </c>
      <c r="BI114" s="57" t="s">
        <v>24</v>
      </c>
      <c r="BJ114" s="58">
        <f t="shared" si="104"/>
        <v>522</v>
      </c>
      <c r="BK114" s="110">
        <f t="shared" si="104"/>
        <v>90</v>
      </c>
      <c r="BL114" s="59">
        <f t="shared" si="105"/>
        <v>6</v>
      </c>
      <c r="BM114" s="60">
        <f>SUM(E493,I493:L493,N493)</f>
        <v>7</v>
      </c>
      <c r="BN114" s="44">
        <f>SUM(BJ114:BM114)</f>
        <v>625</v>
      </c>
    </row>
    <row r="115" spans="1:66" x14ac:dyDescent="0.25">
      <c r="A115" s="17">
        <v>1</v>
      </c>
      <c r="B115" s="27">
        <v>2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18">
        <f>SUM(B115:N115)</f>
        <v>2</v>
      </c>
      <c r="Q115" s="17">
        <v>1</v>
      </c>
      <c r="R115" s="27">
        <v>0</v>
      </c>
      <c r="S115" s="27">
        <v>0</v>
      </c>
      <c r="T115" s="27">
        <v>0</v>
      </c>
      <c r="U115" s="27">
        <v>0</v>
      </c>
      <c r="V115" s="27">
        <v>0</v>
      </c>
      <c r="W115" s="27">
        <v>1</v>
      </c>
      <c r="X115" s="27">
        <v>0</v>
      </c>
      <c r="Y115" s="27">
        <v>0</v>
      </c>
      <c r="Z115" s="27">
        <v>1</v>
      </c>
      <c r="AA115" s="27">
        <v>0</v>
      </c>
      <c r="AB115" s="27">
        <v>0</v>
      </c>
      <c r="AC115" s="27">
        <v>0</v>
      </c>
      <c r="AD115" s="18">
        <f>SUM(R115:AC115)</f>
        <v>2</v>
      </c>
      <c r="AQ115" s="17">
        <v>1</v>
      </c>
      <c r="AR115" s="97">
        <v>42.099998474121094</v>
      </c>
      <c r="AS115" s="97">
        <v>45.799999237060547</v>
      </c>
      <c r="AT115" s="97" t="s">
        <v>20</v>
      </c>
      <c r="AU115" s="97" t="s">
        <v>20</v>
      </c>
      <c r="AV115" s="97" t="s">
        <v>20</v>
      </c>
      <c r="AW115" s="97" t="s">
        <v>20</v>
      </c>
      <c r="AX115" s="97">
        <v>47.700000762939453</v>
      </c>
      <c r="AY115" s="1" t="s">
        <v>20</v>
      </c>
      <c r="BI115" s="5"/>
      <c r="BJ115" s="5"/>
      <c r="BK115" s="5"/>
      <c r="BL115" s="5"/>
      <c r="BM115" s="5"/>
      <c r="BN115" s="5"/>
    </row>
    <row r="116" spans="1:66" ht="13" x14ac:dyDescent="0.3">
      <c r="A116" s="17">
        <v>2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18">
        <f t="shared" ref="O116:O138" si="109">SUM(B116:N116)</f>
        <v>0</v>
      </c>
      <c r="Q116" s="17">
        <v>2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18">
        <f t="shared" ref="AD116:AD138" si="110">SUM(R116:AC116)</f>
        <v>0</v>
      </c>
      <c r="AQ116" s="38">
        <v>2</v>
      </c>
      <c r="AR116" s="97">
        <v>39</v>
      </c>
      <c r="AS116" s="97" t="s">
        <v>20</v>
      </c>
      <c r="AT116" s="97" t="s">
        <v>20</v>
      </c>
      <c r="AU116" s="97" t="s">
        <v>20</v>
      </c>
      <c r="AV116" s="97" t="s">
        <v>20</v>
      </c>
      <c r="AW116" s="97" t="s">
        <v>20</v>
      </c>
      <c r="AX116" s="97" t="s">
        <v>20</v>
      </c>
      <c r="AY116" s="1" t="s">
        <v>20</v>
      </c>
      <c r="BI116" s="17" t="s">
        <v>27</v>
      </c>
      <c r="BJ116" s="62"/>
      <c r="BK116" s="111"/>
      <c r="BL116" s="63"/>
      <c r="BM116" s="64"/>
      <c r="BN116" s="37"/>
    </row>
    <row r="117" spans="1:66" ht="13" x14ac:dyDescent="0.3">
      <c r="A117" s="17">
        <v>3</v>
      </c>
      <c r="B117" s="27">
        <v>1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18">
        <f t="shared" si="109"/>
        <v>1</v>
      </c>
      <c r="Q117" s="17">
        <v>3</v>
      </c>
      <c r="R117" s="27">
        <v>0</v>
      </c>
      <c r="S117" s="27">
        <v>0</v>
      </c>
      <c r="T117" s="27">
        <v>0</v>
      </c>
      <c r="U117" s="27">
        <v>0</v>
      </c>
      <c r="V117" s="27">
        <v>0</v>
      </c>
      <c r="W117" s="27">
        <v>1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18">
        <f t="shared" si="110"/>
        <v>1</v>
      </c>
      <c r="AQ117" s="17">
        <v>3</v>
      </c>
      <c r="AR117" s="97" t="s">
        <v>20</v>
      </c>
      <c r="AS117" s="97" t="s">
        <v>20</v>
      </c>
      <c r="AT117" s="97">
        <v>37.799999237060547</v>
      </c>
      <c r="AU117" s="97" t="s">
        <v>20</v>
      </c>
      <c r="AV117" s="97" t="s">
        <v>20</v>
      </c>
      <c r="AW117" s="97" t="s">
        <v>20</v>
      </c>
      <c r="AX117" s="97" t="s">
        <v>20</v>
      </c>
      <c r="AY117" s="1" t="s">
        <v>20</v>
      </c>
      <c r="BI117" s="41" t="s">
        <v>21</v>
      </c>
      <c r="BJ117" s="65">
        <f t="shared" ref="BJ117:BM120" si="111">SUM(BJ81,BJ86,BJ91,BJ96,BJ101,BJ106,BJ111)/7</f>
        <v>417.85714285714283</v>
      </c>
      <c r="BK117" s="112">
        <f t="shared" ref="BK117" si="112">SUM(BK81,BK86,BK91,BK96,BK101,BK106,BK111)/7</f>
        <v>56.857142857142854</v>
      </c>
      <c r="BL117" s="66">
        <f t="shared" si="111"/>
        <v>5.5714285714285712</v>
      </c>
      <c r="BM117" s="67">
        <f t="shared" si="111"/>
        <v>3.4285714285714284</v>
      </c>
      <c r="BN117" s="61">
        <f>SUM(BJ117:BM117)</f>
        <v>483.71428571428567</v>
      </c>
    </row>
    <row r="118" spans="1:66" ht="13" x14ac:dyDescent="0.3">
      <c r="A118" s="17">
        <v>4</v>
      </c>
      <c r="B118" s="27">
        <v>0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18">
        <f t="shared" si="109"/>
        <v>0</v>
      </c>
      <c r="Q118" s="17">
        <v>4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18">
        <f t="shared" si="110"/>
        <v>0</v>
      </c>
      <c r="AQ118" s="17">
        <v>4</v>
      </c>
      <c r="AR118" s="97">
        <v>56.099998474121094</v>
      </c>
      <c r="AS118" s="97" t="s">
        <v>20</v>
      </c>
      <c r="AT118" s="97" t="s">
        <v>20</v>
      </c>
      <c r="AU118" s="97">
        <v>61.400001525878906</v>
      </c>
      <c r="AV118" s="97" t="s">
        <v>20</v>
      </c>
      <c r="AW118" s="97" t="s">
        <v>20</v>
      </c>
      <c r="AX118" s="97">
        <v>42.299999237060547</v>
      </c>
      <c r="AY118" s="1" t="s">
        <v>20</v>
      </c>
      <c r="BI118" s="47" t="s">
        <v>22</v>
      </c>
      <c r="BJ118" s="86">
        <f t="shared" si="111"/>
        <v>466.28571428571428</v>
      </c>
      <c r="BK118" s="113">
        <f t="shared" ref="BK118" si="113">SUM(BK82,BK87,BK92,BK97,BK102,BK107,BK112)/7</f>
        <v>62.285714285714285</v>
      </c>
      <c r="BL118" s="87">
        <f t="shared" si="111"/>
        <v>5.7142857142857144</v>
      </c>
      <c r="BM118" s="88">
        <f t="shared" si="111"/>
        <v>3.5714285714285716</v>
      </c>
      <c r="BN118" s="61">
        <f>SUM(BJ118:BM118)</f>
        <v>537.85714285714278</v>
      </c>
    </row>
    <row r="119" spans="1:66" ht="13" x14ac:dyDescent="0.3">
      <c r="A119" s="17">
        <v>5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18">
        <f t="shared" si="109"/>
        <v>0</v>
      </c>
      <c r="Q119" s="17">
        <v>5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18">
        <f t="shared" si="110"/>
        <v>0</v>
      </c>
      <c r="AQ119" s="17">
        <v>5</v>
      </c>
      <c r="AR119" s="97" t="s">
        <v>20</v>
      </c>
      <c r="AS119" s="97" t="s">
        <v>20</v>
      </c>
      <c r="AT119" s="97" t="s">
        <v>20</v>
      </c>
      <c r="AU119" s="97" t="s">
        <v>20</v>
      </c>
      <c r="AV119" s="97" t="s">
        <v>20</v>
      </c>
      <c r="AW119" s="97">
        <v>35.400001525878906</v>
      </c>
      <c r="AX119" s="97">
        <v>57.200000762939453</v>
      </c>
      <c r="AY119" s="1" t="s">
        <v>20</v>
      </c>
      <c r="BI119" s="53" t="s">
        <v>23</v>
      </c>
      <c r="BJ119" s="89">
        <f t="shared" si="111"/>
        <v>473.28571428571428</v>
      </c>
      <c r="BK119" s="114">
        <f t="shared" ref="BK119" si="114">SUM(BK83,BK88,BK93,BK98,BK103,BK108,BK113)/7</f>
        <v>62.571428571428569</v>
      </c>
      <c r="BL119" s="90">
        <f t="shared" si="111"/>
        <v>5.7142857142857144</v>
      </c>
      <c r="BM119" s="91">
        <f t="shared" si="111"/>
        <v>3.5714285714285716</v>
      </c>
      <c r="BN119" s="61">
        <f>SUM(BJ119:BM119)</f>
        <v>545.14285714285711</v>
      </c>
    </row>
    <row r="120" spans="1:66" ht="13" x14ac:dyDescent="0.3">
      <c r="A120" s="17">
        <v>6</v>
      </c>
      <c r="B120" s="27">
        <v>2</v>
      </c>
      <c r="C120" s="27">
        <v>2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18">
        <f t="shared" si="109"/>
        <v>4</v>
      </c>
      <c r="Q120" s="17">
        <v>6</v>
      </c>
      <c r="R120" s="27">
        <v>0</v>
      </c>
      <c r="S120" s="27">
        <v>0</v>
      </c>
      <c r="T120" s="27">
        <v>0</v>
      </c>
      <c r="U120" s="27">
        <v>1</v>
      </c>
      <c r="V120" s="27">
        <v>0</v>
      </c>
      <c r="W120" s="27">
        <v>1</v>
      </c>
      <c r="X120" s="27">
        <v>1</v>
      </c>
      <c r="Y120" s="27">
        <v>1</v>
      </c>
      <c r="Z120" s="27">
        <v>0</v>
      </c>
      <c r="AA120" s="27">
        <v>0</v>
      </c>
      <c r="AB120" s="27">
        <v>0</v>
      </c>
      <c r="AC120" s="27">
        <v>0</v>
      </c>
      <c r="AD120" s="18">
        <f t="shared" si="110"/>
        <v>4</v>
      </c>
      <c r="AQ120" s="17">
        <v>6</v>
      </c>
      <c r="AR120" s="97" t="s">
        <v>20</v>
      </c>
      <c r="AS120" s="97">
        <v>41.400001525878906</v>
      </c>
      <c r="AT120" s="97" t="s">
        <v>20</v>
      </c>
      <c r="AU120" s="97">
        <v>36.200000762939453</v>
      </c>
      <c r="AV120" s="97">
        <v>40.200000762939453</v>
      </c>
      <c r="AW120" s="97" t="s">
        <v>20</v>
      </c>
      <c r="AX120" s="97">
        <v>44.099998474121094</v>
      </c>
      <c r="AY120" s="1" t="s">
        <v>20</v>
      </c>
      <c r="BI120" s="57" t="s">
        <v>24</v>
      </c>
      <c r="BJ120" s="58">
        <f t="shared" si="111"/>
        <v>480.85714285714283</v>
      </c>
      <c r="BK120" s="110">
        <f t="shared" ref="BK120" si="115">SUM(BK84,BK89,BK94,BK99,BK104,BK109,BK114)/7</f>
        <v>63.285714285714285</v>
      </c>
      <c r="BL120" s="59">
        <f t="shared" si="111"/>
        <v>5.7142857142857144</v>
      </c>
      <c r="BM120" s="60">
        <f t="shared" si="111"/>
        <v>3.7142857142857144</v>
      </c>
      <c r="BN120" s="61">
        <f>SUM(BJ120:BM120)</f>
        <v>553.57142857142844</v>
      </c>
    </row>
    <row r="121" spans="1:66" x14ac:dyDescent="0.25">
      <c r="A121" s="17">
        <v>7</v>
      </c>
      <c r="B121" s="27">
        <v>5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18">
        <f t="shared" si="109"/>
        <v>7</v>
      </c>
      <c r="Q121" s="17">
        <v>7</v>
      </c>
      <c r="R121" s="27">
        <v>0</v>
      </c>
      <c r="S121" s="27">
        <v>0</v>
      </c>
      <c r="T121" s="27">
        <v>0</v>
      </c>
      <c r="U121" s="27">
        <v>0</v>
      </c>
      <c r="V121" s="27">
        <v>0</v>
      </c>
      <c r="W121" s="27">
        <v>2</v>
      </c>
      <c r="X121" s="27">
        <v>1</v>
      </c>
      <c r="Y121" s="27">
        <v>3</v>
      </c>
      <c r="Z121" s="27">
        <v>1</v>
      </c>
      <c r="AA121" s="27">
        <v>0</v>
      </c>
      <c r="AB121" s="27">
        <v>0</v>
      </c>
      <c r="AC121" s="27">
        <v>0</v>
      </c>
      <c r="AD121" s="18">
        <f t="shared" si="110"/>
        <v>7</v>
      </c>
      <c r="AQ121" s="17">
        <v>7</v>
      </c>
      <c r="AR121" s="97">
        <v>48.200000762939453</v>
      </c>
      <c r="AS121" s="97">
        <v>46.599998474121094</v>
      </c>
      <c r="AT121" s="97">
        <v>44.200000762939453</v>
      </c>
      <c r="AU121" s="97">
        <v>44.700000762939453</v>
      </c>
      <c r="AV121" s="97">
        <v>45.700000762939453</v>
      </c>
      <c r="AW121" s="97">
        <v>42.299999237060547</v>
      </c>
      <c r="AX121" s="97">
        <v>42.400001525878906</v>
      </c>
      <c r="AY121" s="1" t="s">
        <v>20</v>
      </c>
    </row>
    <row r="122" spans="1:66" x14ac:dyDescent="0.25">
      <c r="A122" s="17">
        <v>8</v>
      </c>
      <c r="B122" s="27">
        <v>9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18">
        <f t="shared" si="109"/>
        <v>11</v>
      </c>
      <c r="Q122" s="17">
        <v>8</v>
      </c>
      <c r="R122" s="27">
        <v>0</v>
      </c>
      <c r="S122" s="27">
        <v>0</v>
      </c>
      <c r="T122" s="27">
        <v>0</v>
      </c>
      <c r="U122" s="27">
        <v>0</v>
      </c>
      <c r="V122" s="27">
        <v>0</v>
      </c>
      <c r="W122" s="27">
        <v>2</v>
      </c>
      <c r="X122" s="27">
        <v>6</v>
      </c>
      <c r="Y122" s="27">
        <v>3</v>
      </c>
      <c r="Z122" s="27">
        <v>0</v>
      </c>
      <c r="AA122" s="27">
        <v>0</v>
      </c>
      <c r="AB122" s="27">
        <v>0</v>
      </c>
      <c r="AC122" s="27">
        <v>0</v>
      </c>
      <c r="AD122" s="18">
        <f t="shared" si="110"/>
        <v>11</v>
      </c>
      <c r="AQ122" s="17">
        <v>8</v>
      </c>
      <c r="AR122" s="97">
        <v>43.900001525878906</v>
      </c>
      <c r="AS122" s="97">
        <v>41.299999237060547</v>
      </c>
      <c r="AT122" s="97">
        <v>37.5</v>
      </c>
      <c r="AU122" s="97">
        <v>44.400001525878906</v>
      </c>
      <c r="AV122" s="97">
        <v>47.400001525878906</v>
      </c>
      <c r="AW122" s="97">
        <v>45.400001525878906</v>
      </c>
      <c r="AX122" s="97">
        <v>46</v>
      </c>
      <c r="AY122" s="1" t="s">
        <v>20</v>
      </c>
    </row>
    <row r="123" spans="1:66" x14ac:dyDescent="0.25">
      <c r="A123" s="17">
        <v>9</v>
      </c>
      <c r="B123" s="27">
        <v>23</v>
      </c>
      <c r="C123" s="27">
        <v>1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18">
        <f t="shared" si="109"/>
        <v>24</v>
      </c>
      <c r="Q123" s="17">
        <v>9</v>
      </c>
      <c r="R123" s="27">
        <v>0</v>
      </c>
      <c r="S123" s="27">
        <v>0</v>
      </c>
      <c r="T123" s="27">
        <v>0</v>
      </c>
      <c r="U123" s="27">
        <v>0</v>
      </c>
      <c r="V123" s="27">
        <v>1</v>
      </c>
      <c r="W123" s="27">
        <v>5</v>
      </c>
      <c r="X123" s="27">
        <v>10</v>
      </c>
      <c r="Y123" s="27">
        <v>5</v>
      </c>
      <c r="Z123" s="27">
        <v>2</v>
      </c>
      <c r="AA123" s="27">
        <v>1</v>
      </c>
      <c r="AB123" s="27">
        <v>0</v>
      </c>
      <c r="AC123" s="27">
        <v>0</v>
      </c>
      <c r="AD123" s="18">
        <f t="shared" si="110"/>
        <v>24</v>
      </c>
      <c r="AQ123" s="17">
        <v>9</v>
      </c>
      <c r="AR123" s="97">
        <v>42.900001525878906</v>
      </c>
      <c r="AS123" s="97">
        <v>44.799999237060547</v>
      </c>
      <c r="AT123" s="97">
        <v>47.799999237060547</v>
      </c>
      <c r="AU123" s="97">
        <v>46.799999237060547</v>
      </c>
      <c r="AV123" s="97">
        <v>45.599998474121094</v>
      </c>
      <c r="AW123" s="97">
        <v>44.299999237060547</v>
      </c>
      <c r="AX123" s="97">
        <v>46.200000762939453</v>
      </c>
      <c r="AY123" s="1" t="s">
        <v>20</v>
      </c>
    </row>
    <row r="124" spans="1:66" x14ac:dyDescent="0.25">
      <c r="A124" s="17">
        <v>10</v>
      </c>
      <c r="B124" s="27">
        <v>33</v>
      </c>
      <c r="C124" s="27">
        <v>1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18">
        <f t="shared" si="109"/>
        <v>34</v>
      </c>
      <c r="Q124" s="17">
        <v>10</v>
      </c>
      <c r="R124" s="27">
        <v>0</v>
      </c>
      <c r="S124" s="27">
        <v>0</v>
      </c>
      <c r="T124" s="27">
        <v>0</v>
      </c>
      <c r="U124" s="27">
        <v>0</v>
      </c>
      <c r="V124" s="27">
        <v>1</v>
      </c>
      <c r="W124" s="27">
        <v>8</v>
      </c>
      <c r="X124" s="27">
        <v>7</v>
      </c>
      <c r="Y124" s="27">
        <v>15</v>
      </c>
      <c r="Z124" s="27">
        <v>3</v>
      </c>
      <c r="AA124" s="27">
        <v>0</v>
      </c>
      <c r="AB124" s="27">
        <v>0</v>
      </c>
      <c r="AC124" s="27">
        <v>0</v>
      </c>
      <c r="AD124" s="18">
        <f t="shared" si="110"/>
        <v>34</v>
      </c>
      <c r="AQ124" s="17">
        <v>10</v>
      </c>
      <c r="AR124" s="97">
        <v>43.799999237060547</v>
      </c>
      <c r="AS124" s="97">
        <v>44.200000762939453</v>
      </c>
      <c r="AT124" s="97">
        <v>42.700000762939453</v>
      </c>
      <c r="AU124" s="97">
        <v>42.799999237060547</v>
      </c>
      <c r="AV124" s="97">
        <v>42.700000762939453</v>
      </c>
      <c r="AW124" s="97">
        <v>41.400001525878906</v>
      </c>
      <c r="AX124" s="97">
        <v>47.5</v>
      </c>
      <c r="AY124" s="1" t="s">
        <v>20</v>
      </c>
    </row>
    <row r="125" spans="1:66" x14ac:dyDescent="0.25">
      <c r="A125" s="17">
        <v>11</v>
      </c>
      <c r="B125" s="27">
        <v>30</v>
      </c>
      <c r="C125" s="27">
        <v>4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18">
        <f t="shared" si="109"/>
        <v>34</v>
      </c>
      <c r="Q125" s="17">
        <v>11</v>
      </c>
      <c r="R125" s="27">
        <v>0</v>
      </c>
      <c r="S125" s="27">
        <v>0</v>
      </c>
      <c r="T125" s="27">
        <v>0</v>
      </c>
      <c r="U125" s="27">
        <v>1</v>
      </c>
      <c r="V125" s="27">
        <v>2</v>
      </c>
      <c r="W125" s="27">
        <v>12</v>
      </c>
      <c r="X125" s="27">
        <v>10</v>
      </c>
      <c r="Y125" s="27">
        <v>4</v>
      </c>
      <c r="Z125" s="27">
        <v>3</v>
      </c>
      <c r="AA125" s="27">
        <v>1</v>
      </c>
      <c r="AB125" s="27">
        <v>1</v>
      </c>
      <c r="AC125" s="27">
        <v>0</v>
      </c>
      <c r="AD125" s="18">
        <f t="shared" si="110"/>
        <v>34</v>
      </c>
      <c r="AQ125" s="17">
        <v>11</v>
      </c>
      <c r="AR125" s="97">
        <v>42.900001525878906</v>
      </c>
      <c r="AS125" s="97">
        <v>44.599998474121094</v>
      </c>
      <c r="AT125" s="97">
        <v>46.200000762939453</v>
      </c>
      <c r="AU125" s="97">
        <v>44.5</v>
      </c>
      <c r="AV125" s="97">
        <v>43.299999237060547</v>
      </c>
      <c r="AW125" s="97">
        <v>43.599998474121094</v>
      </c>
      <c r="AX125" s="97">
        <v>47.099998474121094</v>
      </c>
      <c r="AY125" s="1" t="s">
        <v>20</v>
      </c>
    </row>
    <row r="126" spans="1:66" x14ac:dyDescent="0.25">
      <c r="A126" s="17">
        <v>12</v>
      </c>
      <c r="B126" s="27">
        <v>44</v>
      </c>
      <c r="C126" s="27">
        <v>5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18">
        <f t="shared" si="109"/>
        <v>49</v>
      </c>
      <c r="Q126" s="17">
        <v>12</v>
      </c>
      <c r="R126" s="27">
        <v>0</v>
      </c>
      <c r="S126" s="27">
        <v>0</v>
      </c>
      <c r="T126" s="27">
        <v>0</v>
      </c>
      <c r="U126" s="27">
        <v>1</v>
      </c>
      <c r="V126" s="27">
        <v>4</v>
      </c>
      <c r="W126" s="27">
        <v>7</v>
      </c>
      <c r="X126" s="27">
        <v>19</v>
      </c>
      <c r="Y126" s="27">
        <v>15</v>
      </c>
      <c r="Z126" s="27">
        <v>3</v>
      </c>
      <c r="AA126" s="27">
        <v>0</v>
      </c>
      <c r="AB126" s="27">
        <v>0</v>
      </c>
      <c r="AC126" s="27">
        <v>0</v>
      </c>
      <c r="AD126" s="18">
        <f t="shared" si="110"/>
        <v>49</v>
      </c>
      <c r="AQ126" s="17">
        <v>12</v>
      </c>
      <c r="AR126" s="97">
        <v>43.400001525878906</v>
      </c>
      <c r="AS126" s="97">
        <v>43.200000762939453</v>
      </c>
      <c r="AT126" s="97">
        <v>42.599998474121094</v>
      </c>
      <c r="AU126" s="97">
        <v>44.700000762939453</v>
      </c>
      <c r="AV126" s="97">
        <v>41.200000762939453</v>
      </c>
      <c r="AW126" s="97">
        <v>41.700000762939453</v>
      </c>
      <c r="AX126" s="97">
        <v>46</v>
      </c>
      <c r="AY126" s="1" t="s">
        <v>20</v>
      </c>
    </row>
    <row r="127" spans="1:66" x14ac:dyDescent="0.25">
      <c r="A127" s="17">
        <v>13</v>
      </c>
      <c r="B127" s="27">
        <v>33</v>
      </c>
      <c r="C127" s="27">
        <v>4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18">
        <f t="shared" si="109"/>
        <v>37</v>
      </c>
      <c r="Q127" s="17">
        <v>13</v>
      </c>
      <c r="R127" s="27">
        <v>0</v>
      </c>
      <c r="S127" s="27">
        <v>1</v>
      </c>
      <c r="T127" s="27">
        <v>0</v>
      </c>
      <c r="U127" s="27">
        <v>0</v>
      </c>
      <c r="V127" s="27">
        <v>2</v>
      </c>
      <c r="W127" s="27">
        <v>6</v>
      </c>
      <c r="X127" s="27">
        <v>14</v>
      </c>
      <c r="Y127" s="27">
        <v>7</v>
      </c>
      <c r="Z127" s="27">
        <v>6</v>
      </c>
      <c r="AA127" s="27">
        <v>1</v>
      </c>
      <c r="AB127" s="27">
        <v>0</v>
      </c>
      <c r="AC127" s="27">
        <v>0</v>
      </c>
      <c r="AD127" s="18">
        <f t="shared" si="110"/>
        <v>37</v>
      </c>
      <c r="AQ127" s="17">
        <v>13</v>
      </c>
      <c r="AR127" s="97">
        <v>44.400001525878906</v>
      </c>
      <c r="AS127" s="97">
        <v>46.099998474121094</v>
      </c>
      <c r="AT127" s="97">
        <v>41.900001525878906</v>
      </c>
      <c r="AU127" s="97">
        <v>41.5</v>
      </c>
      <c r="AV127" s="97">
        <v>44.200000762939453</v>
      </c>
      <c r="AW127" s="97">
        <v>40.900001525878906</v>
      </c>
      <c r="AX127" s="97">
        <v>43.299999237060547</v>
      </c>
      <c r="AY127" s="1" t="s">
        <v>20</v>
      </c>
    </row>
    <row r="128" spans="1:66" x14ac:dyDescent="0.25">
      <c r="A128" s="17">
        <v>14</v>
      </c>
      <c r="B128" s="27">
        <v>29</v>
      </c>
      <c r="C128" s="27">
        <v>3</v>
      </c>
      <c r="D128" s="27">
        <v>0</v>
      </c>
      <c r="E128" s="27">
        <v>0</v>
      </c>
      <c r="F128" s="27">
        <v>1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18">
        <f t="shared" si="109"/>
        <v>33</v>
      </c>
      <c r="Q128" s="17">
        <v>14</v>
      </c>
      <c r="R128" s="27">
        <v>0</v>
      </c>
      <c r="S128" s="27">
        <v>0</v>
      </c>
      <c r="T128" s="27">
        <v>0</v>
      </c>
      <c r="U128" s="27">
        <v>0</v>
      </c>
      <c r="V128" s="27">
        <v>4</v>
      </c>
      <c r="W128" s="27">
        <v>8</v>
      </c>
      <c r="X128" s="27">
        <v>10</v>
      </c>
      <c r="Y128" s="27">
        <v>4</v>
      </c>
      <c r="Z128" s="27">
        <v>3</v>
      </c>
      <c r="AA128" s="27">
        <v>3</v>
      </c>
      <c r="AB128" s="27">
        <v>1</v>
      </c>
      <c r="AC128" s="27">
        <v>0</v>
      </c>
      <c r="AD128" s="18">
        <f t="shared" si="110"/>
        <v>33</v>
      </c>
      <c r="AQ128" s="17">
        <v>14</v>
      </c>
      <c r="AR128" s="97">
        <v>44.799999237060547</v>
      </c>
      <c r="AS128" s="97">
        <v>47.200000762939453</v>
      </c>
      <c r="AT128" s="97">
        <v>43.400001525878906</v>
      </c>
      <c r="AU128" s="97">
        <v>42.400001525878906</v>
      </c>
      <c r="AV128" s="97">
        <v>44.5</v>
      </c>
      <c r="AW128" s="97">
        <v>46.5</v>
      </c>
      <c r="AX128" s="97">
        <v>43.5</v>
      </c>
      <c r="AY128" s="1" t="s">
        <v>20</v>
      </c>
    </row>
    <row r="129" spans="1:51" x14ac:dyDescent="0.25">
      <c r="A129" s="17">
        <v>15</v>
      </c>
      <c r="B129" s="27">
        <v>30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18">
        <f t="shared" si="109"/>
        <v>30</v>
      </c>
      <c r="Q129" s="17">
        <v>15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7</v>
      </c>
      <c r="X129" s="27">
        <v>13</v>
      </c>
      <c r="Y129" s="27">
        <v>7</v>
      </c>
      <c r="Z129" s="27">
        <v>3</v>
      </c>
      <c r="AA129" s="27">
        <v>0</v>
      </c>
      <c r="AB129" s="27">
        <v>0</v>
      </c>
      <c r="AC129" s="27">
        <v>0</v>
      </c>
      <c r="AD129" s="18">
        <f t="shared" si="110"/>
        <v>30</v>
      </c>
      <c r="AQ129" s="17">
        <v>15</v>
      </c>
      <c r="AR129" s="97">
        <v>45.700000762939453</v>
      </c>
      <c r="AS129" s="97">
        <v>43.400001525878906</v>
      </c>
      <c r="AT129" s="97">
        <v>42.900001525878906</v>
      </c>
      <c r="AU129" s="97">
        <v>43.900001525878906</v>
      </c>
      <c r="AV129" s="97">
        <v>45.099998474121094</v>
      </c>
      <c r="AW129" s="97">
        <v>43.099998474121094</v>
      </c>
      <c r="AX129" s="97">
        <v>44.5</v>
      </c>
      <c r="AY129" s="1" t="s">
        <v>20</v>
      </c>
    </row>
    <row r="130" spans="1:51" x14ac:dyDescent="0.25">
      <c r="A130" s="17">
        <v>16</v>
      </c>
      <c r="B130" s="27">
        <v>26</v>
      </c>
      <c r="C130" s="27">
        <v>2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18">
        <f t="shared" si="109"/>
        <v>28</v>
      </c>
      <c r="Q130" s="17">
        <v>16</v>
      </c>
      <c r="R130" s="27">
        <v>0</v>
      </c>
      <c r="S130" s="27">
        <v>1</v>
      </c>
      <c r="T130" s="27">
        <v>0</v>
      </c>
      <c r="U130" s="27">
        <v>2</v>
      </c>
      <c r="V130" s="27">
        <v>2</v>
      </c>
      <c r="W130" s="27">
        <v>5</v>
      </c>
      <c r="X130" s="27">
        <v>9</v>
      </c>
      <c r="Y130" s="27">
        <v>6</v>
      </c>
      <c r="Z130" s="27">
        <v>3</v>
      </c>
      <c r="AA130" s="27">
        <v>0</v>
      </c>
      <c r="AB130" s="27">
        <v>0</v>
      </c>
      <c r="AC130" s="27">
        <v>0</v>
      </c>
      <c r="AD130" s="18">
        <f t="shared" si="110"/>
        <v>28</v>
      </c>
      <c r="AQ130" s="17">
        <v>16</v>
      </c>
      <c r="AR130" s="97">
        <v>44.799999237060547</v>
      </c>
      <c r="AS130" s="97">
        <v>44.799999237060547</v>
      </c>
      <c r="AT130" s="97">
        <v>45.799999237060547</v>
      </c>
      <c r="AU130" s="97">
        <v>45.200000762939453</v>
      </c>
      <c r="AV130" s="97">
        <v>46.799999237060547</v>
      </c>
      <c r="AW130" s="97">
        <v>47.400001525878906</v>
      </c>
      <c r="AX130" s="97">
        <v>43.799999237060547</v>
      </c>
      <c r="AY130" s="1" t="s">
        <v>20</v>
      </c>
    </row>
    <row r="131" spans="1:51" x14ac:dyDescent="0.25">
      <c r="A131" s="17">
        <v>17</v>
      </c>
      <c r="B131" s="27">
        <v>24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18">
        <f t="shared" si="109"/>
        <v>24</v>
      </c>
      <c r="Q131" s="17">
        <v>17</v>
      </c>
      <c r="R131" s="27">
        <v>0</v>
      </c>
      <c r="S131" s="27">
        <v>0</v>
      </c>
      <c r="T131" s="27">
        <v>0</v>
      </c>
      <c r="U131" s="27">
        <v>0</v>
      </c>
      <c r="V131" s="27">
        <v>1</v>
      </c>
      <c r="W131" s="27">
        <v>5</v>
      </c>
      <c r="X131" s="27">
        <v>7</v>
      </c>
      <c r="Y131" s="27">
        <v>7</v>
      </c>
      <c r="Z131" s="27">
        <v>4</v>
      </c>
      <c r="AA131" s="27">
        <v>0</v>
      </c>
      <c r="AB131" s="27">
        <v>0</v>
      </c>
      <c r="AC131" s="27">
        <v>0</v>
      </c>
      <c r="AD131" s="18">
        <f t="shared" si="110"/>
        <v>24</v>
      </c>
      <c r="AQ131" s="17">
        <v>17</v>
      </c>
      <c r="AR131" s="97">
        <v>47.099998474121094</v>
      </c>
      <c r="AS131" s="97">
        <v>45.900001525878906</v>
      </c>
      <c r="AT131" s="97">
        <v>45.900001525878906</v>
      </c>
      <c r="AU131" s="97">
        <v>46</v>
      </c>
      <c r="AV131" s="97">
        <v>46.299999237060547</v>
      </c>
      <c r="AW131" s="97">
        <v>47.099998474121094</v>
      </c>
      <c r="AX131" s="97">
        <v>44.900001525878906</v>
      </c>
      <c r="AY131" s="1" t="s">
        <v>20</v>
      </c>
    </row>
    <row r="132" spans="1:51" x14ac:dyDescent="0.25">
      <c r="A132" s="17">
        <v>18</v>
      </c>
      <c r="B132" s="27">
        <v>25</v>
      </c>
      <c r="C132" s="27">
        <v>1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18">
        <f t="shared" si="109"/>
        <v>26</v>
      </c>
      <c r="Q132" s="17">
        <v>18</v>
      </c>
      <c r="R132" s="27">
        <v>0</v>
      </c>
      <c r="S132" s="27">
        <v>0</v>
      </c>
      <c r="T132" s="27">
        <v>1</v>
      </c>
      <c r="U132" s="27">
        <v>0</v>
      </c>
      <c r="V132" s="27">
        <v>1</v>
      </c>
      <c r="W132" s="27">
        <v>4</v>
      </c>
      <c r="X132" s="27">
        <v>4</v>
      </c>
      <c r="Y132" s="27">
        <v>11</v>
      </c>
      <c r="Z132" s="27">
        <v>5</v>
      </c>
      <c r="AA132" s="27">
        <v>0</v>
      </c>
      <c r="AB132" s="27">
        <v>0</v>
      </c>
      <c r="AC132" s="27">
        <v>0</v>
      </c>
      <c r="AD132" s="18">
        <f t="shared" si="110"/>
        <v>26</v>
      </c>
      <c r="AQ132" s="17">
        <v>18</v>
      </c>
      <c r="AR132" s="97">
        <v>46.900001525878906</v>
      </c>
      <c r="AS132" s="97">
        <v>47.400001525878906</v>
      </c>
      <c r="AT132" s="97">
        <v>46.299999237060547</v>
      </c>
      <c r="AU132" s="97">
        <v>46.400001525878906</v>
      </c>
      <c r="AV132" s="97">
        <v>47.200000762939453</v>
      </c>
      <c r="AW132" s="97">
        <v>45.599998474121094</v>
      </c>
      <c r="AX132" s="97">
        <v>47.599998474121094</v>
      </c>
      <c r="AY132" s="1" t="s">
        <v>20</v>
      </c>
    </row>
    <row r="133" spans="1:51" x14ac:dyDescent="0.25">
      <c r="A133" s="17">
        <v>19</v>
      </c>
      <c r="B133" s="27">
        <v>18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18">
        <f t="shared" si="109"/>
        <v>18</v>
      </c>
      <c r="Q133" s="17">
        <v>19</v>
      </c>
      <c r="R133" s="27">
        <v>0</v>
      </c>
      <c r="S133" s="27">
        <v>0</v>
      </c>
      <c r="T133" s="27">
        <v>0</v>
      </c>
      <c r="U133" s="27">
        <v>0</v>
      </c>
      <c r="V133" s="27">
        <v>0</v>
      </c>
      <c r="W133" s="27">
        <v>1</v>
      </c>
      <c r="X133" s="27">
        <v>5</v>
      </c>
      <c r="Y133" s="27">
        <v>10</v>
      </c>
      <c r="Z133" s="27">
        <v>2</v>
      </c>
      <c r="AA133" s="27">
        <v>0</v>
      </c>
      <c r="AB133" s="27">
        <v>0</v>
      </c>
      <c r="AC133" s="27">
        <v>0</v>
      </c>
      <c r="AD133" s="18">
        <f t="shared" si="110"/>
        <v>18</v>
      </c>
      <c r="AQ133" s="17">
        <v>19</v>
      </c>
      <c r="AR133" s="97">
        <v>46.099998474121094</v>
      </c>
      <c r="AS133" s="97">
        <v>45.900001525878906</v>
      </c>
      <c r="AT133" s="97">
        <v>48.900001525878906</v>
      </c>
      <c r="AU133" s="97">
        <v>45.700000762939453</v>
      </c>
      <c r="AV133" s="97">
        <v>48.099998474121094</v>
      </c>
      <c r="AW133" s="97">
        <v>45.299999237060547</v>
      </c>
      <c r="AX133" s="97">
        <v>43.200000762939453</v>
      </c>
      <c r="AY133" s="1" t="s">
        <v>20</v>
      </c>
    </row>
    <row r="134" spans="1:51" x14ac:dyDescent="0.25">
      <c r="A134" s="17">
        <v>20</v>
      </c>
      <c r="B134" s="27">
        <v>19</v>
      </c>
      <c r="C134" s="27">
        <v>0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18">
        <f t="shared" si="109"/>
        <v>19</v>
      </c>
      <c r="Q134" s="17">
        <v>20</v>
      </c>
      <c r="R134" s="27">
        <v>0</v>
      </c>
      <c r="S134" s="27">
        <v>0</v>
      </c>
      <c r="T134" s="27">
        <v>0</v>
      </c>
      <c r="U134" s="27">
        <v>0</v>
      </c>
      <c r="V134" s="27">
        <v>1</v>
      </c>
      <c r="W134" s="27">
        <v>6</v>
      </c>
      <c r="X134" s="27">
        <v>9</v>
      </c>
      <c r="Y134" s="27">
        <v>2</v>
      </c>
      <c r="Z134" s="27">
        <v>1</v>
      </c>
      <c r="AA134" s="27">
        <v>0</v>
      </c>
      <c r="AB134" s="27">
        <v>0</v>
      </c>
      <c r="AC134" s="27">
        <v>0</v>
      </c>
      <c r="AD134" s="18">
        <f t="shared" si="110"/>
        <v>19</v>
      </c>
      <c r="AQ134" s="17">
        <v>20</v>
      </c>
      <c r="AR134" s="97">
        <v>45.900001525878906</v>
      </c>
      <c r="AS134" s="97">
        <v>40.599998474121094</v>
      </c>
      <c r="AT134" s="97">
        <v>56.400001525878906</v>
      </c>
      <c r="AU134" s="97">
        <v>45.299999237060547</v>
      </c>
      <c r="AV134" s="97">
        <v>45.400001525878906</v>
      </c>
      <c r="AW134" s="97">
        <v>47.200000762939453</v>
      </c>
      <c r="AX134" s="97">
        <v>45.200000762939453</v>
      </c>
      <c r="AY134" s="1" t="s">
        <v>20</v>
      </c>
    </row>
    <row r="135" spans="1:51" x14ac:dyDescent="0.25">
      <c r="A135" s="17">
        <v>21</v>
      </c>
      <c r="B135" s="27">
        <v>7</v>
      </c>
      <c r="C135" s="27">
        <v>1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18">
        <f t="shared" si="109"/>
        <v>8</v>
      </c>
      <c r="Q135" s="17">
        <v>21</v>
      </c>
      <c r="R135" s="27">
        <v>0</v>
      </c>
      <c r="S135" s="27">
        <v>0</v>
      </c>
      <c r="T135" s="27">
        <v>0</v>
      </c>
      <c r="U135" s="27">
        <v>0</v>
      </c>
      <c r="V135" s="27">
        <v>1</v>
      </c>
      <c r="W135" s="27">
        <v>3</v>
      </c>
      <c r="X135" s="27">
        <v>1</v>
      </c>
      <c r="Y135" s="27">
        <v>0</v>
      </c>
      <c r="Z135" s="27">
        <v>3</v>
      </c>
      <c r="AA135" s="27">
        <v>0</v>
      </c>
      <c r="AB135" s="27">
        <v>0</v>
      </c>
      <c r="AC135" s="27">
        <v>0</v>
      </c>
      <c r="AD135" s="18">
        <f t="shared" si="110"/>
        <v>8</v>
      </c>
      <c r="AQ135" s="17">
        <v>21</v>
      </c>
      <c r="AR135" s="97">
        <v>45.900001525878906</v>
      </c>
      <c r="AS135" s="97">
        <v>46.099998474121094</v>
      </c>
      <c r="AT135" s="97">
        <v>51</v>
      </c>
      <c r="AU135" s="97">
        <v>46.900001525878906</v>
      </c>
      <c r="AV135" s="97">
        <v>42.900001525878906</v>
      </c>
      <c r="AW135" s="97">
        <v>46.599998474121094</v>
      </c>
      <c r="AX135" s="97">
        <v>46.900001525878906</v>
      </c>
      <c r="AY135" s="1" t="s">
        <v>20</v>
      </c>
    </row>
    <row r="136" spans="1:51" x14ac:dyDescent="0.25">
      <c r="A136" s="17">
        <v>22</v>
      </c>
      <c r="B136" s="27">
        <v>4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18">
        <f t="shared" si="109"/>
        <v>4</v>
      </c>
      <c r="Q136" s="17">
        <v>22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0</v>
      </c>
      <c r="X136" s="27">
        <v>1</v>
      </c>
      <c r="Y136" s="27">
        <v>1</v>
      </c>
      <c r="Z136" s="27">
        <v>0</v>
      </c>
      <c r="AA136" s="27">
        <v>1</v>
      </c>
      <c r="AB136" s="27">
        <v>1</v>
      </c>
      <c r="AC136" s="27">
        <v>0</v>
      </c>
      <c r="AD136" s="18">
        <f t="shared" si="110"/>
        <v>4</v>
      </c>
      <c r="AQ136" s="17">
        <v>22</v>
      </c>
      <c r="AR136" s="97">
        <v>50</v>
      </c>
      <c r="AS136" s="97">
        <v>55.099998474121094</v>
      </c>
      <c r="AT136" s="97">
        <v>41.900001525878906</v>
      </c>
      <c r="AU136" s="97">
        <v>46.200000762939453</v>
      </c>
      <c r="AV136" s="97">
        <v>48.700000762939453</v>
      </c>
      <c r="AW136" s="97">
        <v>42.400001525878906</v>
      </c>
      <c r="AX136" s="97">
        <v>44.299999237060547</v>
      </c>
      <c r="AY136" s="1" t="s">
        <v>20</v>
      </c>
    </row>
    <row r="137" spans="1:51" x14ac:dyDescent="0.25">
      <c r="A137" s="17">
        <v>23</v>
      </c>
      <c r="B137" s="27">
        <v>7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18">
        <f t="shared" si="109"/>
        <v>7</v>
      </c>
      <c r="Q137" s="17">
        <v>23</v>
      </c>
      <c r="R137" s="27">
        <v>0</v>
      </c>
      <c r="S137" s="27">
        <v>0</v>
      </c>
      <c r="T137" s="27">
        <v>0</v>
      </c>
      <c r="U137" s="27">
        <v>0</v>
      </c>
      <c r="V137" s="27">
        <v>0</v>
      </c>
      <c r="W137" s="27">
        <v>4</v>
      </c>
      <c r="X137" s="27">
        <v>3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18">
        <f t="shared" si="110"/>
        <v>7</v>
      </c>
      <c r="AQ137" s="17">
        <v>23</v>
      </c>
      <c r="AR137" s="97">
        <v>46.700000762939453</v>
      </c>
      <c r="AS137" s="97">
        <v>38.200000762939453</v>
      </c>
      <c r="AT137" s="97">
        <v>49.099998474121094</v>
      </c>
      <c r="AU137" s="97">
        <v>49.400001525878906</v>
      </c>
      <c r="AV137" s="97">
        <v>44.700000762939453</v>
      </c>
      <c r="AW137" s="97">
        <v>47.700000762939453</v>
      </c>
      <c r="AX137" s="97" t="s">
        <v>20</v>
      </c>
      <c r="AY137" s="1" t="s">
        <v>20</v>
      </c>
    </row>
    <row r="138" spans="1:51" x14ac:dyDescent="0.25">
      <c r="A138" s="17">
        <v>24</v>
      </c>
      <c r="B138" s="27">
        <v>4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18">
        <f t="shared" si="109"/>
        <v>4</v>
      </c>
      <c r="Q138" s="17">
        <v>24</v>
      </c>
      <c r="R138" s="27">
        <v>0</v>
      </c>
      <c r="S138" s="27">
        <v>0</v>
      </c>
      <c r="T138" s="27">
        <v>0</v>
      </c>
      <c r="U138" s="27">
        <v>0</v>
      </c>
      <c r="V138" s="27">
        <v>0</v>
      </c>
      <c r="W138" s="27">
        <v>1</v>
      </c>
      <c r="X138" s="27">
        <v>1</v>
      </c>
      <c r="Y138" s="27">
        <v>1</v>
      </c>
      <c r="Z138" s="27">
        <v>1</v>
      </c>
      <c r="AA138" s="27">
        <v>0</v>
      </c>
      <c r="AB138" s="27">
        <v>0</v>
      </c>
      <c r="AC138" s="27">
        <v>0</v>
      </c>
      <c r="AD138" s="18">
        <f t="shared" si="110"/>
        <v>4</v>
      </c>
      <c r="AQ138" s="17">
        <v>24</v>
      </c>
      <c r="AR138" s="97">
        <v>47.700000762939453</v>
      </c>
      <c r="AS138" s="97">
        <v>45.299999237060547</v>
      </c>
      <c r="AT138" s="97">
        <v>41.099998474121094</v>
      </c>
      <c r="AU138" s="97">
        <v>39.799999237060547</v>
      </c>
      <c r="AV138" s="97" t="s">
        <v>20</v>
      </c>
      <c r="AW138" s="97" t="s">
        <v>20</v>
      </c>
      <c r="AX138" s="97">
        <v>50.400001525878906</v>
      </c>
      <c r="AY138" s="1" t="s">
        <v>20</v>
      </c>
    </row>
    <row r="139" spans="1:51" x14ac:dyDescent="0.25">
      <c r="AQ139" s="5"/>
      <c r="AR139" s="68"/>
      <c r="AS139" s="68"/>
      <c r="AT139" s="68"/>
      <c r="AU139" s="68"/>
      <c r="AV139" s="68"/>
      <c r="AW139" s="68"/>
      <c r="AX139" s="68"/>
    </row>
    <row r="140" spans="1:51" x14ac:dyDescent="0.25">
      <c r="A140" s="69" t="s">
        <v>21</v>
      </c>
      <c r="B140" s="70">
        <f>SUM(B122:B133)</f>
        <v>324</v>
      </c>
      <c r="C140" s="70">
        <f t="shared" ref="C140:O140" si="116">SUM(C122:C133)</f>
        <v>23</v>
      </c>
      <c r="D140" s="70">
        <f t="shared" si="116"/>
        <v>0</v>
      </c>
      <c r="E140" s="70">
        <f t="shared" si="116"/>
        <v>0</v>
      </c>
      <c r="F140" s="70">
        <f t="shared" si="116"/>
        <v>1</v>
      </c>
      <c r="G140" s="70">
        <f t="shared" si="116"/>
        <v>0</v>
      </c>
      <c r="H140" s="70">
        <f t="shared" si="116"/>
        <v>0</v>
      </c>
      <c r="I140" s="70">
        <f t="shared" si="116"/>
        <v>0</v>
      </c>
      <c r="J140" s="70">
        <f t="shared" si="116"/>
        <v>0</v>
      </c>
      <c r="K140" s="70">
        <f t="shared" si="116"/>
        <v>0</v>
      </c>
      <c r="L140" s="70">
        <f t="shared" si="116"/>
        <v>0</v>
      </c>
      <c r="M140" s="70">
        <f t="shared" si="116"/>
        <v>0</v>
      </c>
      <c r="N140" s="70">
        <f t="shared" si="116"/>
        <v>0</v>
      </c>
      <c r="O140" s="71">
        <f t="shared" si="116"/>
        <v>348</v>
      </c>
      <c r="Q140" s="69" t="s">
        <v>21</v>
      </c>
      <c r="R140" s="70">
        <f>SUM(R122:R133)</f>
        <v>0</v>
      </c>
      <c r="S140" s="70">
        <f t="shared" ref="S140:AD140" si="117">SUM(S122:S133)</f>
        <v>2</v>
      </c>
      <c r="T140" s="70">
        <f t="shared" si="117"/>
        <v>1</v>
      </c>
      <c r="U140" s="70">
        <f t="shared" si="117"/>
        <v>4</v>
      </c>
      <c r="V140" s="70">
        <f t="shared" si="117"/>
        <v>18</v>
      </c>
      <c r="W140" s="70">
        <f t="shared" si="117"/>
        <v>70</v>
      </c>
      <c r="X140" s="70">
        <f t="shared" si="117"/>
        <v>114</v>
      </c>
      <c r="Y140" s="70">
        <f t="shared" si="117"/>
        <v>94</v>
      </c>
      <c r="Z140" s="70">
        <f t="shared" si="117"/>
        <v>37</v>
      </c>
      <c r="AA140" s="70">
        <f t="shared" si="117"/>
        <v>6</v>
      </c>
      <c r="AB140" s="70">
        <f t="shared" si="117"/>
        <v>2</v>
      </c>
      <c r="AC140" s="70">
        <f t="shared" si="117"/>
        <v>0</v>
      </c>
      <c r="AD140" s="71">
        <f t="shared" si="117"/>
        <v>348</v>
      </c>
      <c r="AQ140" s="73" t="s">
        <v>25</v>
      </c>
      <c r="AR140" s="74">
        <v>43.099998474121094</v>
      </c>
      <c r="AS140" s="74">
        <v>43.900001525878906</v>
      </c>
      <c r="AT140" s="74">
        <v>44.400001525878906</v>
      </c>
      <c r="AU140" s="74">
        <v>44.599998474121094</v>
      </c>
      <c r="AV140" s="74">
        <v>42.5</v>
      </c>
      <c r="AW140" s="74">
        <v>42.599998474121094</v>
      </c>
      <c r="AX140" s="74">
        <v>46.400001525878906</v>
      </c>
      <c r="AY140" s="1" t="s">
        <v>20</v>
      </c>
    </row>
    <row r="141" spans="1:51" x14ac:dyDescent="0.25">
      <c r="A141" s="73" t="s">
        <v>22</v>
      </c>
      <c r="B141" s="75">
        <f>SUM(B121:B136)</f>
        <v>359</v>
      </c>
      <c r="C141" s="75">
        <f t="shared" ref="C141:O141" si="118">SUM(C121:C136)</f>
        <v>26</v>
      </c>
      <c r="D141" s="75">
        <f t="shared" si="118"/>
        <v>0</v>
      </c>
      <c r="E141" s="75">
        <f t="shared" si="118"/>
        <v>0</v>
      </c>
      <c r="F141" s="75">
        <f t="shared" si="118"/>
        <v>1</v>
      </c>
      <c r="G141" s="75">
        <f t="shared" si="118"/>
        <v>0</v>
      </c>
      <c r="H141" s="75">
        <f t="shared" si="118"/>
        <v>0</v>
      </c>
      <c r="I141" s="75">
        <f t="shared" si="118"/>
        <v>0</v>
      </c>
      <c r="J141" s="75">
        <f t="shared" si="118"/>
        <v>0</v>
      </c>
      <c r="K141" s="75">
        <f t="shared" si="118"/>
        <v>0</v>
      </c>
      <c r="L141" s="75">
        <f t="shared" si="118"/>
        <v>0</v>
      </c>
      <c r="M141" s="75">
        <f t="shared" si="118"/>
        <v>0</v>
      </c>
      <c r="N141" s="75">
        <f t="shared" si="118"/>
        <v>0</v>
      </c>
      <c r="O141" s="71">
        <f t="shared" si="118"/>
        <v>386</v>
      </c>
      <c r="Q141" s="73" t="s">
        <v>22</v>
      </c>
      <c r="R141" s="75">
        <f>SUM(R121:R136)</f>
        <v>0</v>
      </c>
      <c r="S141" s="75">
        <f t="shared" ref="S141:AD141" si="119">SUM(S121:S136)</f>
        <v>2</v>
      </c>
      <c r="T141" s="75">
        <f t="shared" si="119"/>
        <v>1</v>
      </c>
      <c r="U141" s="75">
        <f t="shared" si="119"/>
        <v>4</v>
      </c>
      <c r="V141" s="75">
        <f t="shared" si="119"/>
        <v>20</v>
      </c>
      <c r="W141" s="75">
        <f t="shared" si="119"/>
        <v>81</v>
      </c>
      <c r="X141" s="75">
        <f t="shared" si="119"/>
        <v>126</v>
      </c>
      <c r="Y141" s="75">
        <f t="shared" si="119"/>
        <v>100</v>
      </c>
      <c r="Z141" s="75">
        <f t="shared" si="119"/>
        <v>42</v>
      </c>
      <c r="AA141" s="75">
        <f t="shared" si="119"/>
        <v>7</v>
      </c>
      <c r="AB141" s="75">
        <f t="shared" si="119"/>
        <v>3</v>
      </c>
      <c r="AC141" s="75">
        <f t="shared" si="119"/>
        <v>0</v>
      </c>
      <c r="AD141" s="71">
        <f t="shared" si="119"/>
        <v>386</v>
      </c>
      <c r="AQ141" s="76" t="s">
        <v>26</v>
      </c>
      <c r="AR141" s="77">
        <v>45.200000762939453</v>
      </c>
      <c r="AS141" s="77">
        <v>44.400001525878906</v>
      </c>
      <c r="AT141" s="77">
        <v>44.5</v>
      </c>
      <c r="AU141" s="77">
        <v>44.700000762939453</v>
      </c>
      <c r="AV141" s="77">
        <v>46.200000762939453</v>
      </c>
      <c r="AW141" s="77">
        <v>45.700000762939453</v>
      </c>
      <c r="AX141" s="77">
        <v>44.099998474121094</v>
      </c>
      <c r="AY141" s="1" t="s">
        <v>20</v>
      </c>
    </row>
    <row r="142" spans="1:51" x14ac:dyDescent="0.25">
      <c r="A142" s="76" t="s">
        <v>23</v>
      </c>
      <c r="B142" s="78">
        <f>SUM(B121:B138)</f>
        <v>370</v>
      </c>
      <c r="C142" s="78">
        <f t="shared" ref="C142:O142" si="120">SUM(C121:C138)</f>
        <v>26</v>
      </c>
      <c r="D142" s="78">
        <f t="shared" si="120"/>
        <v>0</v>
      </c>
      <c r="E142" s="78">
        <f t="shared" si="120"/>
        <v>0</v>
      </c>
      <c r="F142" s="78">
        <f t="shared" si="120"/>
        <v>1</v>
      </c>
      <c r="G142" s="78">
        <f t="shared" si="120"/>
        <v>0</v>
      </c>
      <c r="H142" s="78">
        <f t="shared" si="120"/>
        <v>0</v>
      </c>
      <c r="I142" s="78">
        <f t="shared" si="120"/>
        <v>0</v>
      </c>
      <c r="J142" s="78">
        <f t="shared" si="120"/>
        <v>0</v>
      </c>
      <c r="K142" s="78">
        <f t="shared" si="120"/>
        <v>0</v>
      </c>
      <c r="L142" s="78">
        <f t="shared" si="120"/>
        <v>0</v>
      </c>
      <c r="M142" s="78">
        <f t="shared" si="120"/>
        <v>0</v>
      </c>
      <c r="N142" s="78">
        <f t="shared" si="120"/>
        <v>0</v>
      </c>
      <c r="O142" s="71">
        <f t="shared" si="120"/>
        <v>397</v>
      </c>
      <c r="Q142" s="76" t="s">
        <v>23</v>
      </c>
      <c r="R142" s="78">
        <f>SUM(R121:R138)</f>
        <v>0</v>
      </c>
      <c r="S142" s="78">
        <f t="shared" ref="S142:AD142" si="121">SUM(S121:S138)</f>
        <v>2</v>
      </c>
      <c r="T142" s="78">
        <f t="shared" si="121"/>
        <v>1</v>
      </c>
      <c r="U142" s="78">
        <f t="shared" si="121"/>
        <v>4</v>
      </c>
      <c r="V142" s="78">
        <f t="shared" si="121"/>
        <v>20</v>
      </c>
      <c r="W142" s="78">
        <f t="shared" si="121"/>
        <v>86</v>
      </c>
      <c r="X142" s="78">
        <f t="shared" si="121"/>
        <v>130</v>
      </c>
      <c r="Y142" s="78">
        <f t="shared" si="121"/>
        <v>101</v>
      </c>
      <c r="Z142" s="78">
        <f t="shared" si="121"/>
        <v>43</v>
      </c>
      <c r="AA142" s="78">
        <f t="shared" si="121"/>
        <v>7</v>
      </c>
      <c r="AB142" s="78">
        <f t="shared" si="121"/>
        <v>3</v>
      </c>
      <c r="AC142" s="78">
        <f t="shared" si="121"/>
        <v>0</v>
      </c>
      <c r="AD142" s="71">
        <f t="shared" si="121"/>
        <v>397</v>
      </c>
      <c r="AQ142" s="79" t="s">
        <v>24</v>
      </c>
      <c r="AR142" s="80">
        <v>45.299999237060547</v>
      </c>
      <c r="AS142" s="80">
        <v>45.200000762939453</v>
      </c>
      <c r="AT142" s="80">
        <v>45.299999237060547</v>
      </c>
      <c r="AU142" s="80">
        <v>45.400001525878906</v>
      </c>
      <c r="AV142" s="80">
        <v>45.799999237060547</v>
      </c>
      <c r="AW142" s="80">
        <v>45.099998474121094</v>
      </c>
      <c r="AX142" s="80">
        <v>45.700000762939453</v>
      </c>
      <c r="AY142" s="1" t="s">
        <v>20</v>
      </c>
    </row>
    <row r="143" spans="1:51" x14ac:dyDescent="0.25">
      <c r="A143" s="79" t="s">
        <v>24</v>
      </c>
      <c r="B143" s="81">
        <f>SUM(B115:B138)</f>
        <v>375</v>
      </c>
      <c r="C143" s="81">
        <f t="shared" ref="C143:O143" si="122">SUM(C115:C138)</f>
        <v>28</v>
      </c>
      <c r="D143" s="81">
        <f t="shared" si="122"/>
        <v>0</v>
      </c>
      <c r="E143" s="81">
        <f t="shared" si="122"/>
        <v>0</v>
      </c>
      <c r="F143" s="81">
        <f t="shared" si="122"/>
        <v>1</v>
      </c>
      <c r="G143" s="81">
        <f t="shared" si="122"/>
        <v>0</v>
      </c>
      <c r="H143" s="81">
        <f t="shared" si="122"/>
        <v>0</v>
      </c>
      <c r="I143" s="81">
        <f t="shared" si="122"/>
        <v>0</v>
      </c>
      <c r="J143" s="81">
        <f t="shared" si="122"/>
        <v>0</v>
      </c>
      <c r="K143" s="81">
        <f t="shared" si="122"/>
        <v>0</v>
      </c>
      <c r="L143" s="81">
        <f t="shared" si="122"/>
        <v>0</v>
      </c>
      <c r="M143" s="81">
        <f t="shared" si="122"/>
        <v>0</v>
      </c>
      <c r="N143" s="81">
        <f t="shared" si="122"/>
        <v>0</v>
      </c>
      <c r="O143" s="71">
        <f t="shared" si="122"/>
        <v>404</v>
      </c>
      <c r="Q143" s="79" t="s">
        <v>24</v>
      </c>
      <c r="R143" s="81">
        <f>SUM(R115:R138)</f>
        <v>0</v>
      </c>
      <c r="S143" s="81">
        <f t="shared" ref="S143:AD143" si="123">SUM(S115:S138)</f>
        <v>2</v>
      </c>
      <c r="T143" s="81">
        <f t="shared" si="123"/>
        <v>1</v>
      </c>
      <c r="U143" s="81">
        <f t="shared" si="123"/>
        <v>5</v>
      </c>
      <c r="V143" s="81">
        <f t="shared" si="123"/>
        <v>20</v>
      </c>
      <c r="W143" s="81">
        <f t="shared" si="123"/>
        <v>89</v>
      </c>
      <c r="X143" s="81">
        <f t="shared" si="123"/>
        <v>131</v>
      </c>
      <c r="Y143" s="81">
        <f t="shared" si="123"/>
        <v>102</v>
      </c>
      <c r="Z143" s="81">
        <f t="shared" si="123"/>
        <v>44</v>
      </c>
      <c r="AA143" s="81">
        <f t="shared" si="123"/>
        <v>7</v>
      </c>
      <c r="AB143" s="81">
        <f t="shared" si="123"/>
        <v>3</v>
      </c>
      <c r="AC143" s="81">
        <f t="shared" si="123"/>
        <v>0</v>
      </c>
      <c r="AD143" s="71">
        <f t="shared" si="123"/>
        <v>404</v>
      </c>
    </row>
    <row r="144" spans="1:51" x14ac:dyDescent="0.25">
      <c r="AV144" s="118" t="s">
        <v>46</v>
      </c>
      <c r="AW144" s="118"/>
      <c r="AX144" s="85">
        <v>45.400001525878906</v>
      </c>
    </row>
    <row r="145" spans="1:50" x14ac:dyDescent="0.25">
      <c r="AV145" s="118" t="s">
        <v>44</v>
      </c>
      <c r="AW145" s="118"/>
      <c r="AX145" s="85">
        <v>44.700000762939453</v>
      </c>
    </row>
    <row r="146" spans="1:50" ht="13" x14ac:dyDescent="0.3">
      <c r="A146" s="4"/>
      <c r="B146" s="2" t="s">
        <v>0</v>
      </c>
      <c r="C146" s="4" t="str">
        <f>C6</f>
        <v xml:space="preserve">Westbound </v>
      </c>
      <c r="R146" s="2" t="s">
        <v>0</v>
      </c>
      <c r="S146" s="4" t="str">
        <f>C6</f>
        <v xml:space="preserve">Westbound </v>
      </c>
    </row>
    <row r="148" spans="1:50" x14ac:dyDescent="0.25">
      <c r="A148" s="10">
        <f>A78+1</f>
        <v>45550</v>
      </c>
      <c r="B148" s="115" t="s">
        <v>6</v>
      </c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7"/>
      <c r="Q148" s="10">
        <f>Q78+1</f>
        <v>45550</v>
      </c>
      <c r="R148" s="115" t="s">
        <v>7</v>
      </c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7"/>
    </row>
    <row r="149" spans="1:50" x14ac:dyDescent="0.25">
      <c r="A149" s="17" t="s">
        <v>13</v>
      </c>
      <c r="B149" s="17">
        <v>1</v>
      </c>
      <c r="C149" s="17">
        <v>2</v>
      </c>
      <c r="D149" s="17">
        <v>3</v>
      </c>
      <c r="E149" s="17">
        <v>4</v>
      </c>
      <c r="F149" s="17">
        <v>5</v>
      </c>
      <c r="G149" s="17">
        <v>6</v>
      </c>
      <c r="H149" s="17">
        <v>7</v>
      </c>
      <c r="I149" s="17">
        <v>8</v>
      </c>
      <c r="J149" s="17">
        <v>9</v>
      </c>
      <c r="K149" s="17">
        <v>10</v>
      </c>
      <c r="L149" s="17">
        <v>11</v>
      </c>
      <c r="M149" s="17">
        <v>12</v>
      </c>
      <c r="N149" s="17">
        <v>13</v>
      </c>
      <c r="O149" s="18" t="s">
        <v>12</v>
      </c>
      <c r="Q149" s="17" t="s">
        <v>13</v>
      </c>
      <c r="R149" s="17" t="str">
        <f>R$9</f>
        <v>0-10</v>
      </c>
      <c r="S149" s="17" t="str">
        <f t="shared" ref="S149:AC149" si="124">S$9</f>
        <v>10-15</v>
      </c>
      <c r="T149" s="17" t="str">
        <f t="shared" si="124"/>
        <v>15-20</v>
      </c>
      <c r="U149" s="17" t="str">
        <f t="shared" si="124"/>
        <v>20-25</v>
      </c>
      <c r="V149" s="17" t="str">
        <f t="shared" si="124"/>
        <v>25-30</v>
      </c>
      <c r="W149" s="17" t="str">
        <f t="shared" si="124"/>
        <v>30-35</v>
      </c>
      <c r="X149" s="17" t="str">
        <f t="shared" si="124"/>
        <v>35-40</v>
      </c>
      <c r="Y149" s="17" t="str">
        <f t="shared" si="124"/>
        <v>40-45</v>
      </c>
      <c r="Z149" s="17" t="str">
        <f t="shared" si="124"/>
        <v>45-50</v>
      </c>
      <c r="AA149" s="17" t="str">
        <f t="shared" si="124"/>
        <v>50-55</v>
      </c>
      <c r="AB149" s="17" t="str">
        <f t="shared" si="124"/>
        <v>55-60</v>
      </c>
      <c r="AC149" s="17" t="str">
        <f t="shared" si="124"/>
        <v>60+</v>
      </c>
      <c r="AD149" s="18" t="s">
        <v>12</v>
      </c>
    </row>
    <row r="150" spans="1:50" x14ac:dyDescent="0.25">
      <c r="A150" s="17">
        <v>1</v>
      </c>
      <c r="B150" s="27">
        <v>2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18">
        <f>SUM(B150:N150)</f>
        <v>2</v>
      </c>
      <c r="Q150" s="17">
        <v>1</v>
      </c>
      <c r="R150" s="27">
        <v>0</v>
      </c>
      <c r="S150" s="27">
        <v>0</v>
      </c>
      <c r="T150" s="27">
        <v>1</v>
      </c>
      <c r="U150" s="27">
        <v>0</v>
      </c>
      <c r="V150" s="27">
        <v>1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18">
        <f>SUM(R150:AC150)</f>
        <v>2</v>
      </c>
    </row>
    <row r="151" spans="1:50" x14ac:dyDescent="0.25">
      <c r="A151" s="17">
        <v>2</v>
      </c>
      <c r="B151" s="27">
        <v>2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18">
        <f t="shared" ref="O151:O173" si="125">SUM(B151:N151)</f>
        <v>2</v>
      </c>
      <c r="Q151" s="17">
        <v>2</v>
      </c>
      <c r="R151" s="27">
        <v>0</v>
      </c>
      <c r="S151" s="27">
        <v>0</v>
      </c>
      <c r="T151" s="27">
        <v>0</v>
      </c>
      <c r="U151" s="27">
        <v>0</v>
      </c>
      <c r="V151" s="27">
        <v>0</v>
      </c>
      <c r="W151" s="27">
        <v>0</v>
      </c>
      <c r="X151" s="27">
        <v>1</v>
      </c>
      <c r="Y151" s="27">
        <v>1</v>
      </c>
      <c r="Z151" s="27">
        <v>0</v>
      </c>
      <c r="AA151" s="27">
        <v>0</v>
      </c>
      <c r="AB151" s="27">
        <v>0</v>
      </c>
      <c r="AC151" s="27">
        <v>0</v>
      </c>
      <c r="AD151" s="18">
        <f t="shared" ref="AD151:AD173" si="126">SUM(R151:AC151)</f>
        <v>2</v>
      </c>
    </row>
    <row r="152" spans="1:50" x14ac:dyDescent="0.25">
      <c r="A152" s="17">
        <v>3</v>
      </c>
      <c r="B152" s="27">
        <v>1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18">
        <f t="shared" si="125"/>
        <v>1</v>
      </c>
      <c r="Q152" s="17">
        <v>3</v>
      </c>
      <c r="R152" s="27">
        <v>0</v>
      </c>
      <c r="S152" s="27">
        <v>0</v>
      </c>
      <c r="T152" s="27">
        <v>0</v>
      </c>
      <c r="U152" s="27">
        <v>0</v>
      </c>
      <c r="V152" s="27">
        <v>0</v>
      </c>
      <c r="W152" s="27">
        <v>0</v>
      </c>
      <c r="X152" s="27">
        <v>1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18">
        <f t="shared" si="126"/>
        <v>1</v>
      </c>
    </row>
    <row r="153" spans="1:50" x14ac:dyDescent="0.25">
      <c r="A153" s="17">
        <v>4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18">
        <f t="shared" si="125"/>
        <v>0</v>
      </c>
      <c r="Q153" s="17">
        <v>4</v>
      </c>
      <c r="R153" s="27">
        <v>0</v>
      </c>
      <c r="S153" s="27">
        <v>0</v>
      </c>
      <c r="T153" s="27">
        <v>0</v>
      </c>
      <c r="U153" s="27">
        <v>0</v>
      </c>
      <c r="V153" s="27">
        <v>0</v>
      </c>
      <c r="W153" s="27">
        <v>0</v>
      </c>
      <c r="X153" s="27">
        <v>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18">
        <f t="shared" si="126"/>
        <v>0</v>
      </c>
    </row>
    <row r="154" spans="1:50" x14ac:dyDescent="0.25">
      <c r="A154" s="17">
        <v>5</v>
      </c>
      <c r="B154" s="27">
        <v>0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18">
        <f t="shared" si="125"/>
        <v>0</v>
      </c>
      <c r="Q154" s="17">
        <v>5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18">
        <f t="shared" si="126"/>
        <v>0</v>
      </c>
    </row>
    <row r="155" spans="1:50" x14ac:dyDescent="0.25">
      <c r="A155" s="17">
        <v>6</v>
      </c>
      <c r="B155" s="27">
        <v>0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0</v>
      </c>
      <c r="O155" s="18">
        <f t="shared" si="125"/>
        <v>0</v>
      </c>
      <c r="Q155" s="17">
        <v>6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0</v>
      </c>
      <c r="AC155" s="27">
        <v>0</v>
      </c>
      <c r="AD155" s="18">
        <f t="shared" si="126"/>
        <v>0</v>
      </c>
    </row>
    <row r="156" spans="1:50" x14ac:dyDescent="0.25">
      <c r="A156" s="17">
        <v>7</v>
      </c>
      <c r="B156" s="27">
        <v>2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18">
        <f t="shared" si="125"/>
        <v>2</v>
      </c>
      <c r="Q156" s="17">
        <v>7</v>
      </c>
      <c r="R156" s="27">
        <v>0</v>
      </c>
      <c r="S156" s="27">
        <v>0</v>
      </c>
      <c r="T156" s="27">
        <v>1</v>
      </c>
      <c r="U156" s="27">
        <v>0</v>
      </c>
      <c r="V156" s="27">
        <v>0</v>
      </c>
      <c r="W156" s="27">
        <v>0</v>
      </c>
      <c r="X156" s="27">
        <v>1</v>
      </c>
      <c r="Y156" s="27">
        <v>0</v>
      </c>
      <c r="Z156" s="27">
        <v>0</v>
      </c>
      <c r="AA156" s="27">
        <v>0</v>
      </c>
      <c r="AB156" s="27">
        <v>0</v>
      </c>
      <c r="AC156" s="27">
        <v>0</v>
      </c>
      <c r="AD156" s="18">
        <f t="shared" si="126"/>
        <v>2</v>
      </c>
    </row>
    <row r="157" spans="1:50" x14ac:dyDescent="0.25">
      <c r="A157" s="17">
        <v>8</v>
      </c>
      <c r="B157" s="27">
        <v>9</v>
      </c>
      <c r="C157" s="27">
        <v>2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18">
        <f t="shared" si="125"/>
        <v>11</v>
      </c>
      <c r="Q157" s="17">
        <v>8</v>
      </c>
      <c r="R157" s="27">
        <v>0</v>
      </c>
      <c r="S157" s="27">
        <v>0</v>
      </c>
      <c r="T157" s="27">
        <v>0</v>
      </c>
      <c r="U157" s="27">
        <v>0</v>
      </c>
      <c r="V157" s="27">
        <v>1</v>
      </c>
      <c r="W157" s="27">
        <v>4</v>
      </c>
      <c r="X157" s="27">
        <v>1</v>
      </c>
      <c r="Y157" s="27">
        <v>4</v>
      </c>
      <c r="Z157" s="27">
        <v>0</v>
      </c>
      <c r="AA157" s="27">
        <v>1</v>
      </c>
      <c r="AB157" s="27">
        <v>0</v>
      </c>
      <c r="AC157" s="27">
        <v>0</v>
      </c>
      <c r="AD157" s="18">
        <f t="shared" si="126"/>
        <v>11</v>
      </c>
    </row>
    <row r="158" spans="1:50" x14ac:dyDescent="0.25">
      <c r="A158" s="17">
        <v>9</v>
      </c>
      <c r="B158" s="27">
        <v>15</v>
      </c>
      <c r="C158" s="27">
        <v>3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1</v>
      </c>
      <c r="K158" s="27">
        <v>0</v>
      </c>
      <c r="L158" s="27">
        <v>0</v>
      </c>
      <c r="M158" s="27">
        <v>0</v>
      </c>
      <c r="N158" s="27">
        <v>0</v>
      </c>
      <c r="O158" s="18">
        <f t="shared" si="125"/>
        <v>19</v>
      </c>
      <c r="Q158" s="17">
        <v>9</v>
      </c>
      <c r="R158" s="27">
        <v>0</v>
      </c>
      <c r="S158" s="27">
        <v>0</v>
      </c>
      <c r="T158" s="27">
        <v>0</v>
      </c>
      <c r="U158" s="27">
        <v>0</v>
      </c>
      <c r="V158" s="27">
        <v>4</v>
      </c>
      <c r="W158" s="27">
        <v>7</v>
      </c>
      <c r="X158" s="27">
        <v>5</v>
      </c>
      <c r="Y158" s="27">
        <v>2</v>
      </c>
      <c r="Z158" s="27">
        <v>1</v>
      </c>
      <c r="AA158" s="27">
        <v>0</v>
      </c>
      <c r="AB158" s="27">
        <v>0</v>
      </c>
      <c r="AC158" s="27">
        <v>0</v>
      </c>
      <c r="AD158" s="18">
        <f t="shared" si="126"/>
        <v>19</v>
      </c>
    </row>
    <row r="159" spans="1:50" x14ac:dyDescent="0.25">
      <c r="A159" s="17">
        <v>10</v>
      </c>
      <c r="B159" s="27">
        <v>25</v>
      </c>
      <c r="C159" s="27">
        <v>0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7">
        <v>0</v>
      </c>
      <c r="O159" s="18">
        <f t="shared" si="125"/>
        <v>25</v>
      </c>
      <c r="Q159" s="17">
        <v>10</v>
      </c>
      <c r="R159" s="27">
        <v>2</v>
      </c>
      <c r="S159" s="27">
        <v>0</v>
      </c>
      <c r="T159" s="27">
        <v>1</v>
      </c>
      <c r="U159" s="27">
        <v>0</v>
      </c>
      <c r="V159" s="27">
        <v>3</v>
      </c>
      <c r="W159" s="27">
        <v>5</v>
      </c>
      <c r="X159" s="27">
        <v>7</v>
      </c>
      <c r="Y159" s="27">
        <v>4</v>
      </c>
      <c r="Z159" s="27">
        <v>2</v>
      </c>
      <c r="AA159" s="27">
        <v>1</v>
      </c>
      <c r="AB159" s="27">
        <v>0</v>
      </c>
      <c r="AC159" s="27">
        <v>0</v>
      </c>
      <c r="AD159" s="18">
        <f t="shared" si="126"/>
        <v>25</v>
      </c>
    </row>
    <row r="160" spans="1:50" x14ac:dyDescent="0.25">
      <c r="A160" s="17">
        <v>11</v>
      </c>
      <c r="B160" s="27">
        <v>39</v>
      </c>
      <c r="C160" s="27">
        <v>4</v>
      </c>
      <c r="D160" s="27">
        <v>0</v>
      </c>
      <c r="E160" s="27">
        <v>0</v>
      </c>
      <c r="F160" s="27">
        <v>1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18">
        <f t="shared" si="125"/>
        <v>44</v>
      </c>
      <c r="Q160" s="17">
        <v>11</v>
      </c>
      <c r="R160" s="27">
        <v>0</v>
      </c>
      <c r="S160" s="27">
        <v>1</v>
      </c>
      <c r="T160" s="27">
        <v>0</v>
      </c>
      <c r="U160" s="27">
        <v>3</v>
      </c>
      <c r="V160" s="27">
        <v>6</v>
      </c>
      <c r="W160" s="27">
        <v>9</v>
      </c>
      <c r="X160" s="27">
        <v>15</v>
      </c>
      <c r="Y160" s="27">
        <v>9</v>
      </c>
      <c r="Z160" s="27">
        <v>1</v>
      </c>
      <c r="AA160" s="27">
        <v>0</v>
      </c>
      <c r="AB160" s="27">
        <v>0</v>
      </c>
      <c r="AC160" s="27">
        <v>0</v>
      </c>
      <c r="AD160" s="18">
        <f t="shared" si="126"/>
        <v>44</v>
      </c>
    </row>
    <row r="161" spans="1:30" x14ac:dyDescent="0.25">
      <c r="A161" s="17">
        <v>12</v>
      </c>
      <c r="B161" s="27">
        <v>35</v>
      </c>
      <c r="C161" s="27">
        <v>2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18">
        <f t="shared" si="125"/>
        <v>37</v>
      </c>
      <c r="Q161" s="17">
        <v>12</v>
      </c>
      <c r="R161" s="27">
        <v>0</v>
      </c>
      <c r="S161" s="27">
        <v>0</v>
      </c>
      <c r="T161" s="27">
        <v>0</v>
      </c>
      <c r="U161" s="27">
        <v>2</v>
      </c>
      <c r="V161" s="27">
        <v>3</v>
      </c>
      <c r="W161" s="27">
        <v>11</v>
      </c>
      <c r="X161" s="27">
        <v>14</v>
      </c>
      <c r="Y161" s="27">
        <v>4</v>
      </c>
      <c r="Z161" s="27">
        <v>2</v>
      </c>
      <c r="AA161" s="27">
        <v>0</v>
      </c>
      <c r="AB161" s="27">
        <v>1</v>
      </c>
      <c r="AC161" s="27">
        <v>0</v>
      </c>
      <c r="AD161" s="18">
        <f t="shared" si="126"/>
        <v>37</v>
      </c>
    </row>
    <row r="162" spans="1:30" x14ac:dyDescent="0.25">
      <c r="A162" s="17">
        <v>13</v>
      </c>
      <c r="B162" s="27">
        <v>62</v>
      </c>
      <c r="C162" s="27">
        <v>1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18">
        <f t="shared" si="125"/>
        <v>63</v>
      </c>
      <c r="Q162" s="17">
        <v>13</v>
      </c>
      <c r="R162" s="27">
        <v>0</v>
      </c>
      <c r="S162" s="27">
        <v>0</v>
      </c>
      <c r="T162" s="27">
        <v>2</v>
      </c>
      <c r="U162" s="27">
        <v>2</v>
      </c>
      <c r="V162" s="27">
        <v>7</v>
      </c>
      <c r="W162" s="27">
        <v>21</v>
      </c>
      <c r="X162" s="27">
        <v>22</v>
      </c>
      <c r="Y162" s="27">
        <v>7</v>
      </c>
      <c r="Z162" s="27">
        <v>2</v>
      </c>
      <c r="AA162" s="27">
        <v>0</v>
      </c>
      <c r="AB162" s="27">
        <v>0</v>
      </c>
      <c r="AC162" s="27">
        <v>0</v>
      </c>
      <c r="AD162" s="18">
        <f t="shared" si="126"/>
        <v>63</v>
      </c>
    </row>
    <row r="163" spans="1:30" x14ac:dyDescent="0.25">
      <c r="A163" s="17">
        <v>14</v>
      </c>
      <c r="B163" s="27">
        <v>43</v>
      </c>
      <c r="C163" s="27">
        <v>3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18">
        <f t="shared" si="125"/>
        <v>46</v>
      </c>
      <c r="Q163" s="17">
        <v>14</v>
      </c>
      <c r="R163" s="27">
        <v>0</v>
      </c>
      <c r="S163" s="27">
        <v>0</v>
      </c>
      <c r="T163" s="27">
        <v>1</v>
      </c>
      <c r="U163" s="27">
        <v>2</v>
      </c>
      <c r="V163" s="27">
        <v>9</v>
      </c>
      <c r="W163" s="27">
        <v>17</v>
      </c>
      <c r="X163" s="27">
        <v>12</v>
      </c>
      <c r="Y163" s="27">
        <v>5</v>
      </c>
      <c r="Z163" s="27">
        <v>0</v>
      </c>
      <c r="AA163" s="27">
        <v>0</v>
      </c>
      <c r="AB163" s="27">
        <v>0</v>
      </c>
      <c r="AC163" s="27">
        <v>0</v>
      </c>
      <c r="AD163" s="18">
        <f t="shared" si="126"/>
        <v>46</v>
      </c>
    </row>
    <row r="164" spans="1:30" x14ac:dyDescent="0.25">
      <c r="A164" s="17">
        <v>15</v>
      </c>
      <c r="B164" s="27">
        <v>31</v>
      </c>
      <c r="C164" s="27">
        <v>2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18">
        <f t="shared" si="125"/>
        <v>33</v>
      </c>
      <c r="Q164" s="17">
        <v>15</v>
      </c>
      <c r="R164" s="27">
        <v>0</v>
      </c>
      <c r="S164" s="27">
        <v>0</v>
      </c>
      <c r="T164" s="27">
        <v>0</v>
      </c>
      <c r="U164" s="27">
        <v>0</v>
      </c>
      <c r="V164" s="27">
        <v>2</v>
      </c>
      <c r="W164" s="27">
        <v>11</v>
      </c>
      <c r="X164" s="27">
        <v>16</v>
      </c>
      <c r="Y164" s="27">
        <v>3</v>
      </c>
      <c r="Z164" s="27">
        <v>0</v>
      </c>
      <c r="AA164" s="27">
        <v>0</v>
      </c>
      <c r="AB164" s="27">
        <v>1</v>
      </c>
      <c r="AC164" s="27">
        <v>0</v>
      </c>
      <c r="AD164" s="18">
        <f t="shared" si="126"/>
        <v>33</v>
      </c>
    </row>
    <row r="165" spans="1:30" x14ac:dyDescent="0.25">
      <c r="A165" s="17">
        <v>16</v>
      </c>
      <c r="B165" s="27">
        <v>36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18">
        <f t="shared" si="125"/>
        <v>36</v>
      </c>
      <c r="Q165" s="17">
        <v>16</v>
      </c>
      <c r="R165" s="27">
        <v>1</v>
      </c>
      <c r="S165" s="27">
        <v>0</v>
      </c>
      <c r="T165" s="27">
        <v>0</v>
      </c>
      <c r="U165" s="27">
        <v>0</v>
      </c>
      <c r="V165" s="27">
        <v>5</v>
      </c>
      <c r="W165" s="27">
        <v>11</v>
      </c>
      <c r="X165" s="27">
        <v>9</v>
      </c>
      <c r="Y165" s="27">
        <v>6</v>
      </c>
      <c r="Z165" s="27">
        <v>2</v>
      </c>
      <c r="AA165" s="27">
        <v>2</v>
      </c>
      <c r="AB165" s="27">
        <v>0</v>
      </c>
      <c r="AC165" s="27">
        <v>0</v>
      </c>
      <c r="AD165" s="18">
        <f t="shared" si="126"/>
        <v>36</v>
      </c>
    </row>
    <row r="166" spans="1:30" x14ac:dyDescent="0.25">
      <c r="A166" s="17">
        <v>17</v>
      </c>
      <c r="B166" s="27">
        <v>38</v>
      </c>
      <c r="C166" s="27">
        <v>1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18">
        <f t="shared" si="125"/>
        <v>39</v>
      </c>
      <c r="Q166" s="17">
        <v>17</v>
      </c>
      <c r="R166" s="27">
        <v>0</v>
      </c>
      <c r="S166" s="27">
        <v>0</v>
      </c>
      <c r="T166" s="27">
        <v>0</v>
      </c>
      <c r="U166" s="27">
        <v>1</v>
      </c>
      <c r="V166" s="27">
        <v>3</v>
      </c>
      <c r="W166" s="27">
        <v>15</v>
      </c>
      <c r="X166" s="27">
        <v>8</v>
      </c>
      <c r="Y166" s="27">
        <v>5</v>
      </c>
      <c r="Z166" s="27">
        <v>2</v>
      </c>
      <c r="AA166" s="27">
        <v>5</v>
      </c>
      <c r="AB166" s="27">
        <v>0</v>
      </c>
      <c r="AC166" s="27">
        <v>0</v>
      </c>
      <c r="AD166" s="18">
        <f t="shared" si="126"/>
        <v>39</v>
      </c>
    </row>
    <row r="167" spans="1:30" x14ac:dyDescent="0.25">
      <c r="A167" s="17">
        <v>18</v>
      </c>
      <c r="B167" s="27">
        <v>19</v>
      </c>
      <c r="C167" s="27">
        <v>3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18">
        <f t="shared" si="125"/>
        <v>22</v>
      </c>
      <c r="Q167" s="17">
        <v>18</v>
      </c>
      <c r="R167" s="27">
        <v>0</v>
      </c>
      <c r="S167" s="27">
        <v>0</v>
      </c>
      <c r="T167" s="27">
        <v>0</v>
      </c>
      <c r="U167" s="27">
        <v>1</v>
      </c>
      <c r="V167" s="27">
        <v>3</v>
      </c>
      <c r="W167" s="27">
        <v>5</v>
      </c>
      <c r="X167" s="27">
        <v>8</v>
      </c>
      <c r="Y167" s="27">
        <v>3</v>
      </c>
      <c r="Z167" s="27">
        <v>1</v>
      </c>
      <c r="AA167" s="27">
        <v>1</v>
      </c>
      <c r="AB167" s="27">
        <v>0</v>
      </c>
      <c r="AC167" s="27">
        <v>0</v>
      </c>
      <c r="AD167" s="18">
        <f t="shared" si="126"/>
        <v>22</v>
      </c>
    </row>
    <row r="168" spans="1:30" x14ac:dyDescent="0.25">
      <c r="A168" s="17">
        <v>19</v>
      </c>
      <c r="B168" s="27">
        <v>20</v>
      </c>
      <c r="C168" s="27">
        <v>2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18">
        <f t="shared" si="125"/>
        <v>22</v>
      </c>
      <c r="Q168" s="17">
        <v>19</v>
      </c>
      <c r="R168" s="27">
        <v>0</v>
      </c>
      <c r="S168" s="27">
        <v>0</v>
      </c>
      <c r="T168" s="27">
        <v>0</v>
      </c>
      <c r="U168" s="27">
        <v>2</v>
      </c>
      <c r="V168" s="27">
        <v>1</v>
      </c>
      <c r="W168" s="27">
        <v>8</v>
      </c>
      <c r="X168" s="27">
        <v>4</v>
      </c>
      <c r="Y168" s="27">
        <v>4</v>
      </c>
      <c r="Z168" s="27">
        <v>3</v>
      </c>
      <c r="AA168" s="27">
        <v>0</v>
      </c>
      <c r="AB168" s="27">
        <v>0</v>
      </c>
      <c r="AC168" s="27">
        <v>0</v>
      </c>
      <c r="AD168" s="18">
        <f t="shared" si="126"/>
        <v>22</v>
      </c>
    </row>
    <row r="169" spans="1:30" x14ac:dyDescent="0.25">
      <c r="A169" s="17">
        <v>20</v>
      </c>
      <c r="B169" s="27">
        <v>8</v>
      </c>
      <c r="C169" s="27">
        <v>0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18">
        <f t="shared" si="125"/>
        <v>8</v>
      </c>
      <c r="Q169" s="17">
        <v>20</v>
      </c>
      <c r="R169" s="27">
        <v>0</v>
      </c>
      <c r="S169" s="27">
        <v>0</v>
      </c>
      <c r="T169" s="27">
        <v>0</v>
      </c>
      <c r="U169" s="27">
        <v>0</v>
      </c>
      <c r="V169" s="27">
        <v>1</v>
      </c>
      <c r="W169" s="27">
        <v>2</v>
      </c>
      <c r="X169" s="27">
        <v>2</v>
      </c>
      <c r="Y169" s="27">
        <v>1</v>
      </c>
      <c r="Z169" s="27">
        <v>1</v>
      </c>
      <c r="AA169" s="27">
        <v>1</v>
      </c>
      <c r="AB169" s="27">
        <v>0</v>
      </c>
      <c r="AC169" s="27">
        <v>0</v>
      </c>
      <c r="AD169" s="18">
        <f t="shared" si="126"/>
        <v>8</v>
      </c>
    </row>
    <row r="170" spans="1:30" x14ac:dyDescent="0.25">
      <c r="A170" s="17">
        <v>21</v>
      </c>
      <c r="B170" s="27">
        <v>12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0</v>
      </c>
      <c r="O170" s="18">
        <f t="shared" si="125"/>
        <v>12</v>
      </c>
      <c r="Q170" s="17">
        <v>21</v>
      </c>
      <c r="R170" s="27">
        <v>0</v>
      </c>
      <c r="S170" s="27">
        <v>1</v>
      </c>
      <c r="T170" s="27">
        <v>0</v>
      </c>
      <c r="U170" s="27">
        <v>0</v>
      </c>
      <c r="V170" s="27">
        <v>1</v>
      </c>
      <c r="W170" s="27">
        <v>0</v>
      </c>
      <c r="X170" s="27">
        <v>4</v>
      </c>
      <c r="Y170" s="27">
        <v>4</v>
      </c>
      <c r="Z170" s="27">
        <v>2</v>
      </c>
      <c r="AA170" s="27">
        <v>0</v>
      </c>
      <c r="AB170" s="27">
        <v>0</v>
      </c>
      <c r="AC170" s="27">
        <v>0</v>
      </c>
      <c r="AD170" s="18">
        <f t="shared" si="126"/>
        <v>12</v>
      </c>
    </row>
    <row r="171" spans="1:30" x14ac:dyDescent="0.25">
      <c r="A171" s="17">
        <v>22</v>
      </c>
      <c r="B171" s="27">
        <v>4</v>
      </c>
      <c r="C171" s="27">
        <v>1</v>
      </c>
      <c r="D171" s="27">
        <v>0</v>
      </c>
      <c r="E171" s="27">
        <v>0</v>
      </c>
      <c r="F171" s="27">
        <v>1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18">
        <f t="shared" si="125"/>
        <v>6</v>
      </c>
      <c r="Q171" s="17">
        <v>22</v>
      </c>
      <c r="R171" s="27">
        <v>0</v>
      </c>
      <c r="S171" s="27">
        <v>0</v>
      </c>
      <c r="T171" s="27">
        <v>0</v>
      </c>
      <c r="U171" s="27">
        <v>0</v>
      </c>
      <c r="V171" s="27">
        <v>0</v>
      </c>
      <c r="W171" s="27">
        <v>1</v>
      </c>
      <c r="X171" s="27">
        <v>4</v>
      </c>
      <c r="Y171" s="27">
        <v>1</v>
      </c>
      <c r="Z171" s="27">
        <v>0</v>
      </c>
      <c r="AA171" s="27">
        <v>0</v>
      </c>
      <c r="AB171" s="27">
        <v>0</v>
      </c>
      <c r="AC171" s="27">
        <v>0</v>
      </c>
      <c r="AD171" s="18">
        <f t="shared" si="126"/>
        <v>6</v>
      </c>
    </row>
    <row r="172" spans="1:30" x14ac:dyDescent="0.25">
      <c r="A172" s="17">
        <v>23</v>
      </c>
      <c r="B172" s="27">
        <v>4</v>
      </c>
      <c r="C172" s="27">
        <v>1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18">
        <f t="shared" si="125"/>
        <v>5</v>
      </c>
      <c r="Q172" s="17">
        <v>23</v>
      </c>
      <c r="R172" s="27">
        <v>0</v>
      </c>
      <c r="S172" s="27">
        <v>0</v>
      </c>
      <c r="T172" s="27">
        <v>0</v>
      </c>
      <c r="U172" s="27">
        <v>0</v>
      </c>
      <c r="V172" s="27">
        <v>2</v>
      </c>
      <c r="W172" s="27">
        <v>0</v>
      </c>
      <c r="X172" s="27">
        <v>1</v>
      </c>
      <c r="Y172" s="27">
        <v>1</v>
      </c>
      <c r="Z172" s="27">
        <v>1</v>
      </c>
      <c r="AA172" s="27">
        <v>0</v>
      </c>
      <c r="AB172" s="27">
        <v>0</v>
      </c>
      <c r="AC172" s="27">
        <v>0</v>
      </c>
      <c r="AD172" s="18">
        <f t="shared" si="126"/>
        <v>5</v>
      </c>
    </row>
    <row r="173" spans="1:30" x14ac:dyDescent="0.25">
      <c r="A173" s="17">
        <v>24</v>
      </c>
      <c r="B173" s="27">
        <v>2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18">
        <f t="shared" si="125"/>
        <v>2</v>
      </c>
      <c r="Q173" s="17">
        <v>24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1</v>
      </c>
      <c r="X173" s="27">
        <v>0</v>
      </c>
      <c r="Y173" s="27">
        <v>1</v>
      </c>
      <c r="Z173" s="27">
        <v>0</v>
      </c>
      <c r="AA173" s="27">
        <v>0</v>
      </c>
      <c r="AB173" s="27">
        <v>0</v>
      </c>
      <c r="AC173" s="27">
        <v>0</v>
      </c>
      <c r="AD173" s="18">
        <f t="shared" si="126"/>
        <v>2</v>
      </c>
    </row>
    <row r="175" spans="1:30" x14ac:dyDescent="0.25">
      <c r="A175" s="69" t="s">
        <v>21</v>
      </c>
      <c r="B175" s="70">
        <f>SUM(B157:B168)</f>
        <v>372</v>
      </c>
      <c r="C175" s="70">
        <f t="shared" ref="C175:O175" si="127">SUM(C157:C168)</f>
        <v>23</v>
      </c>
      <c r="D175" s="70">
        <f t="shared" si="127"/>
        <v>0</v>
      </c>
      <c r="E175" s="70">
        <f t="shared" si="127"/>
        <v>0</v>
      </c>
      <c r="F175" s="70">
        <f t="shared" si="127"/>
        <v>1</v>
      </c>
      <c r="G175" s="70">
        <f t="shared" si="127"/>
        <v>0</v>
      </c>
      <c r="H175" s="70">
        <f t="shared" si="127"/>
        <v>0</v>
      </c>
      <c r="I175" s="70">
        <f t="shared" si="127"/>
        <v>0</v>
      </c>
      <c r="J175" s="70">
        <f t="shared" si="127"/>
        <v>1</v>
      </c>
      <c r="K175" s="70">
        <f t="shared" si="127"/>
        <v>0</v>
      </c>
      <c r="L175" s="70">
        <f t="shared" si="127"/>
        <v>0</v>
      </c>
      <c r="M175" s="70">
        <f t="shared" si="127"/>
        <v>0</v>
      </c>
      <c r="N175" s="70">
        <f t="shared" si="127"/>
        <v>0</v>
      </c>
      <c r="O175" s="71">
        <f t="shared" si="127"/>
        <v>397</v>
      </c>
      <c r="Q175" s="69" t="s">
        <v>21</v>
      </c>
      <c r="R175" s="70">
        <f>SUM(R157:R168)</f>
        <v>3</v>
      </c>
      <c r="S175" s="70">
        <f t="shared" ref="S175:AD175" si="128">SUM(S157:S168)</f>
        <v>1</v>
      </c>
      <c r="T175" s="70">
        <f t="shared" si="128"/>
        <v>4</v>
      </c>
      <c r="U175" s="70">
        <f t="shared" si="128"/>
        <v>13</v>
      </c>
      <c r="V175" s="70">
        <f t="shared" si="128"/>
        <v>47</v>
      </c>
      <c r="W175" s="70">
        <f t="shared" si="128"/>
        <v>124</v>
      </c>
      <c r="X175" s="70">
        <f t="shared" si="128"/>
        <v>121</v>
      </c>
      <c r="Y175" s="70">
        <f t="shared" si="128"/>
        <v>56</v>
      </c>
      <c r="Z175" s="70">
        <f t="shared" si="128"/>
        <v>16</v>
      </c>
      <c r="AA175" s="70">
        <f t="shared" si="128"/>
        <v>10</v>
      </c>
      <c r="AB175" s="70">
        <f t="shared" si="128"/>
        <v>2</v>
      </c>
      <c r="AC175" s="70">
        <f t="shared" si="128"/>
        <v>0</v>
      </c>
      <c r="AD175" s="71">
        <f t="shared" si="128"/>
        <v>397</v>
      </c>
    </row>
    <row r="176" spans="1:30" x14ac:dyDescent="0.25">
      <c r="A176" s="73" t="s">
        <v>22</v>
      </c>
      <c r="B176" s="75">
        <f>SUM(B156:B171)</f>
        <v>398</v>
      </c>
      <c r="C176" s="75">
        <f t="shared" ref="C176:O176" si="129">SUM(C156:C171)</f>
        <v>24</v>
      </c>
      <c r="D176" s="75">
        <f t="shared" si="129"/>
        <v>0</v>
      </c>
      <c r="E176" s="75">
        <f t="shared" si="129"/>
        <v>0</v>
      </c>
      <c r="F176" s="75">
        <f t="shared" si="129"/>
        <v>2</v>
      </c>
      <c r="G176" s="75">
        <f t="shared" si="129"/>
        <v>0</v>
      </c>
      <c r="H176" s="75">
        <f t="shared" si="129"/>
        <v>0</v>
      </c>
      <c r="I176" s="75">
        <f t="shared" si="129"/>
        <v>0</v>
      </c>
      <c r="J176" s="75">
        <f t="shared" si="129"/>
        <v>1</v>
      </c>
      <c r="K176" s="75">
        <f t="shared" si="129"/>
        <v>0</v>
      </c>
      <c r="L176" s="75">
        <f t="shared" si="129"/>
        <v>0</v>
      </c>
      <c r="M176" s="75">
        <f t="shared" si="129"/>
        <v>0</v>
      </c>
      <c r="N176" s="75">
        <f t="shared" si="129"/>
        <v>0</v>
      </c>
      <c r="O176" s="71">
        <f t="shared" si="129"/>
        <v>425</v>
      </c>
      <c r="Q176" s="73" t="s">
        <v>22</v>
      </c>
      <c r="R176" s="75">
        <f>SUM(R156:R171)</f>
        <v>3</v>
      </c>
      <c r="S176" s="75">
        <f t="shared" ref="S176:AD176" si="130">SUM(S156:S171)</f>
        <v>2</v>
      </c>
      <c r="T176" s="75">
        <f t="shared" si="130"/>
        <v>5</v>
      </c>
      <c r="U176" s="75">
        <f t="shared" si="130"/>
        <v>13</v>
      </c>
      <c r="V176" s="75">
        <f t="shared" si="130"/>
        <v>49</v>
      </c>
      <c r="W176" s="75">
        <f t="shared" si="130"/>
        <v>127</v>
      </c>
      <c r="X176" s="75">
        <f t="shared" si="130"/>
        <v>132</v>
      </c>
      <c r="Y176" s="75">
        <f t="shared" si="130"/>
        <v>62</v>
      </c>
      <c r="Z176" s="75">
        <f t="shared" si="130"/>
        <v>19</v>
      </c>
      <c r="AA176" s="75">
        <f t="shared" si="130"/>
        <v>11</v>
      </c>
      <c r="AB176" s="75">
        <f t="shared" si="130"/>
        <v>2</v>
      </c>
      <c r="AC176" s="75">
        <f t="shared" si="130"/>
        <v>0</v>
      </c>
      <c r="AD176" s="71">
        <f t="shared" si="130"/>
        <v>425</v>
      </c>
    </row>
    <row r="177" spans="1:30" x14ac:dyDescent="0.25">
      <c r="A177" s="76" t="s">
        <v>23</v>
      </c>
      <c r="B177" s="78">
        <f>SUM(B156:B173)</f>
        <v>404</v>
      </c>
      <c r="C177" s="78">
        <f t="shared" ref="C177:O177" si="131">SUM(C156:C173)</f>
        <v>25</v>
      </c>
      <c r="D177" s="78">
        <f t="shared" si="131"/>
        <v>0</v>
      </c>
      <c r="E177" s="78">
        <f t="shared" si="131"/>
        <v>0</v>
      </c>
      <c r="F177" s="78">
        <f t="shared" si="131"/>
        <v>2</v>
      </c>
      <c r="G177" s="78">
        <f t="shared" si="131"/>
        <v>0</v>
      </c>
      <c r="H177" s="78">
        <f t="shared" si="131"/>
        <v>0</v>
      </c>
      <c r="I177" s="78">
        <f t="shared" si="131"/>
        <v>0</v>
      </c>
      <c r="J177" s="78">
        <f t="shared" si="131"/>
        <v>1</v>
      </c>
      <c r="K177" s="78">
        <f t="shared" si="131"/>
        <v>0</v>
      </c>
      <c r="L177" s="78">
        <f t="shared" si="131"/>
        <v>0</v>
      </c>
      <c r="M177" s="78">
        <f t="shared" si="131"/>
        <v>0</v>
      </c>
      <c r="N177" s="78">
        <f t="shared" si="131"/>
        <v>0</v>
      </c>
      <c r="O177" s="71">
        <f t="shared" si="131"/>
        <v>432</v>
      </c>
      <c r="Q177" s="76" t="s">
        <v>23</v>
      </c>
      <c r="R177" s="78">
        <f>SUM(R156:R173)</f>
        <v>3</v>
      </c>
      <c r="S177" s="78">
        <f t="shared" ref="S177:AD177" si="132">SUM(S156:S173)</f>
        <v>2</v>
      </c>
      <c r="T177" s="78">
        <f t="shared" si="132"/>
        <v>5</v>
      </c>
      <c r="U177" s="78">
        <f t="shared" si="132"/>
        <v>13</v>
      </c>
      <c r="V177" s="78">
        <f t="shared" si="132"/>
        <v>51</v>
      </c>
      <c r="W177" s="78">
        <f t="shared" si="132"/>
        <v>128</v>
      </c>
      <c r="X177" s="78">
        <f t="shared" si="132"/>
        <v>133</v>
      </c>
      <c r="Y177" s="78">
        <f t="shared" si="132"/>
        <v>64</v>
      </c>
      <c r="Z177" s="78">
        <f t="shared" si="132"/>
        <v>20</v>
      </c>
      <c r="AA177" s="78">
        <f t="shared" si="132"/>
        <v>11</v>
      </c>
      <c r="AB177" s="78">
        <f t="shared" si="132"/>
        <v>2</v>
      </c>
      <c r="AC177" s="78">
        <f t="shared" si="132"/>
        <v>0</v>
      </c>
      <c r="AD177" s="71">
        <f t="shared" si="132"/>
        <v>432</v>
      </c>
    </row>
    <row r="178" spans="1:30" x14ac:dyDescent="0.25">
      <c r="A178" s="79" t="s">
        <v>24</v>
      </c>
      <c r="B178" s="81">
        <f>SUM(B150:B173)</f>
        <v>409</v>
      </c>
      <c r="C178" s="81">
        <f t="shared" ref="C178:O178" si="133">SUM(C150:C173)</f>
        <v>25</v>
      </c>
      <c r="D178" s="81">
        <f t="shared" si="133"/>
        <v>0</v>
      </c>
      <c r="E178" s="81">
        <f t="shared" si="133"/>
        <v>0</v>
      </c>
      <c r="F178" s="81">
        <f t="shared" si="133"/>
        <v>2</v>
      </c>
      <c r="G178" s="81">
        <f t="shared" si="133"/>
        <v>0</v>
      </c>
      <c r="H178" s="81">
        <f t="shared" si="133"/>
        <v>0</v>
      </c>
      <c r="I178" s="81">
        <f t="shared" si="133"/>
        <v>0</v>
      </c>
      <c r="J178" s="81">
        <f t="shared" si="133"/>
        <v>1</v>
      </c>
      <c r="K178" s="81">
        <f t="shared" si="133"/>
        <v>0</v>
      </c>
      <c r="L178" s="81">
        <f t="shared" si="133"/>
        <v>0</v>
      </c>
      <c r="M178" s="81">
        <f t="shared" si="133"/>
        <v>0</v>
      </c>
      <c r="N178" s="81">
        <f t="shared" si="133"/>
        <v>0</v>
      </c>
      <c r="O178" s="71">
        <f t="shared" si="133"/>
        <v>437</v>
      </c>
      <c r="Q178" s="79" t="s">
        <v>24</v>
      </c>
      <c r="R178" s="81">
        <f>SUM(R150:R173)</f>
        <v>3</v>
      </c>
      <c r="S178" s="81">
        <f t="shared" ref="S178:AD178" si="134">SUM(S150:S173)</f>
        <v>2</v>
      </c>
      <c r="T178" s="81">
        <f t="shared" si="134"/>
        <v>6</v>
      </c>
      <c r="U178" s="81">
        <f t="shared" si="134"/>
        <v>13</v>
      </c>
      <c r="V178" s="81">
        <f t="shared" si="134"/>
        <v>52</v>
      </c>
      <c r="W178" s="81">
        <f t="shared" si="134"/>
        <v>128</v>
      </c>
      <c r="X178" s="81">
        <f t="shared" si="134"/>
        <v>135</v>
      </c>
      <c r="Y178" s="81">
        <f t="shared" si="134"/>
        <v>65</v>
      </c>
      <c r="Z178" s="81">
        <f t="shared" si="134"/>
        <v>20</v>
      </c>
      <c r="AA178" s="81">
        <f t="shared" si="134"/>
        <v>11</v>
      </c>
      <c r="AB178" s="81">
        <f t="shared" si="134"/>
        <v>2</v>
      </c>
      <c r="AC178" s="81">
        <f t="shared" si="134"/>
        <v>0</v>
      </c>
      <c r="AD178" s="71">
        <f t="shared" si="134"/>
        <v>437</v>
      </c>
    </row>
    <row r="181" spans="1:30" ht="13" x14ac:dyDescent="0.3">
      <c r="A181" s="4"/>
      <c r="B181" s="2" t="s">
        <v>28</v>
      </c>
      <c r="C181" s="4" t="str">
        <f>C41</f>
        <v>Eastbound</v>
      </c>
      <c r="R181" s="2" t="s">
        <v>28</v>
      </c>
      <c r="S181" s="4" t="str">
        <f>C41</f>
        <v>Eastbound</v>
      </c>
    </row>
    <row r="183" spans="1:30" x14ac:dyDescent="0.25">
      <c r="A183" s="10">
        <f>A113+1</f>
        <v>45550</v>
      </c>
      <c r="B183" s="115" t="s">
        <v>6</v>
      </c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7"/>
      <c r="Q183" s="10">
        <f>Q113+1</f>
        <v>45550</v>
      </c>
      <c r="R183" s="115" t="s">
        <v>7</v>
      </c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7"/>
    </row>
    <row r="184" spans="1:30" x14ac:dyDescent="0.25">
      <c r="A184" s="17" t="s">
        <v>13</v>
      </c>
      <c r="B184" s="17">
        <v>1</v>
      </c>
      <c r="C184" s="17">
        <v>2</v>
      </c>
      <c r="D184" s="17">
        <v>3</v>
      </c>
      <c r="E184" s="17">
        <v>4</v>
      </c>
      <c r="F184" s="17">
        <v>5</v>
      </c>
      <c r="G184" s="17">
        <v>6</v>
      </c>
      <c r="H184" s="17">
        <v>7</v>
      </c>
      <c r="I184" s="17">
        <v>8</v>
      </c>
      <c r="J184" s="17">
        <v>9</v>
      </c>
      <c r="K184" s="17">
        <v>10</v>
      </c>
      <c r="L184" s="17">
        <v>11</v>
      </c>
      <c r="M184" s="17">
        <v>12</v>
      </c>
      <c r="N184" s="17">
        <v>13</v>
      </c>
      <c r="O184" s="18" t="s">
        <v>12</v>
      </c>
      <c r="Q184" s="17" t="s">
        <v>13</v>
      </c>
      <c r="R184" s="17" t="str">
        <f>R$9</f>
        <v>0-10</v>
      </c>
      <c r="S184" s="17" t="str">
        <f t="shared" ref="S184:AC184" si="135">S$9</f>
        <v>10-15</v>
      </c>
      <c r="T184" s="17" t="str">
        <f t="shared" si="135"/>
        <v>15-20</v>
      </c>
      <c r="U184" s="17" t="str">
        <f t="shared" si="135"/>
        <v>20-25</v>
      </c>
      <c r="V184" s="17" t="str">
        <f t="shared" si="135"/>
        <v>25-30</v>
      </c>
      <c r="W184" s="17" t="str">
        <f t="shared" si="135"/>
        <v>30-35</v>
      </c>
      <c r="X184" s="17" t="str">
        <f t="shared" si="135"/>
        <v>35-40</v>
      </c>
      <c r="Y184" s="17" t="str">
        <f t="shared" si="135"/>
        <v>40-45</v>
      </c>
      <c r="Z184" s="17" t="str">
        <f t="shared" si="135"/>
        <v>45-50</v>
      </c>
      <c r="AA184" s="17" t="str">
        <f t="shared" si="135"/>
        <v>50-55</v>
      </c>
      <c r="AB184" s="17" t="str">
        <f t="shared" si="135"/>
        <v>55-60</v>
      </c>
      <c r="AC184" s="17" t="str">
        <f t="shared" si="135"/>
        <v>60+</v>
      </c>
      <c r="AD184" s="18" t="s">
        <v>12</v>
      </c>
    </row>
    <row r="185" spans="1:30" x14ac:dyDescent="0.25">
      <c r="A185" s="17">
        <v>1</v>
      </c>
      <c r="B185" s="27">
        <v>1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18">
        <f>SUM(B185:N185)</f>
        <v>1</v>
      </c>
      <c r="Q185" s="17">
        <v>1</v>
      </c>
      <c r="R185" s="27">
        <v>0</v>
      </c>
      <c r="S185" s="27">
        <v>0</v>
      </c>
      <c r="T185" s="27">
        <v>0</v>
      </c>
      <c r="U185" s="27">
        <v>0</v>
      </c>
      <c r="V185" s="27">
        <v>0</v>
      </c>
      <c r="W185" s="27">
        <v>0</v>
      </c>
      <c r="X185" s="27">
        <v>0</v>
      </c>
      <c r="Y185" s="27">
        <v>1</v>
      </c>
      <c r="Z185" s="27">
        <v>0</v>
      </c>
      <c r="AA185" s="27">
        <v>0</v>
      </c>
      <c r="AB185" s="27">
        <v>0</v>
      </c>
      <c r="AC185" s="27">
        <v>0</v>
      </c>
      <c r="AD185" s="18">
        <f>SUM(R185:AC185)</f>
        <v>1</v>
      </c>
    </row>
    <row r="186" spans="1:30" x14ac:dyDescent="0.25">
      <c r="A186" s="17">
        <v>2</v>
      </c>
      <c r="B186" s="27">
        <v>1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7">
        <v>0</v>
      </c>
      <c r="O186" s="18">
        <f t="shared" ref="O186:O208" si="136">SUM(B186:N186)</f>
        <v>1</v>
      </c>
      <c r="Q186" s="17">
        <v>2</v>
      </c>
      <c r="R186" s="27">
        <v>0</v>
      </c>
      <c r="S186" s="27">
        <v>0</v>
      </c>
      <c r="T186" s="27">
        <v>0</v>
      </c>
      <c r="U186" s="27">
        <v>0</v>
      </c>
      <c r="V186" s="27">
        <v>0</v>
      </c>
      <c r="W186" s="27">
        <v>1</v>
      </c>
      <c r="X186" s="27">
        <v>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18">
        <f t="shared" ref="AD186:AD208" si="137">SUM(R186:AC186)</f>
        <v>1</v>
      </c>
    </row>
    <row r="187" spans="1:30" x14ac:dyDescent="0.25">
      <c r="A187" s="17">
        <v>3</v>
      </c>
      <c r="B187" s="27">
        <v>3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18">
        <f t="shared" si="136"/>
        <v>3</v>
      </c>
      <c r="Q187" s="17">
        <v>3</v>
      </c>
      <c r="R187" s="27">
        <v>0</v>
      </c>
      <c r="S187" s="27">
        <v>0</v>
      </c>
      <c r="T187" s="27">
        <v>0</v>
      </c>
      <c r="U187" s="27">
        <v>0</v>
      </c>
      <c r="V187" s="27">
        <v>0</v>
      </c>
      <c r="W187" s="27">
        <v>1</v>
      </c>
      <c r="X187" s="27">
        <v>2</v>
      </c>
      <c r="Y187" s="27">
        <v>0</v>
      </c>
      <c r="Z187" s="27">
        <v>0</v>
      </c>
      <c r="AA187" s="27">
        <v>0</v>
      </c>
      <c r="AB187" s="27">
        <v>0</v>
      </c>
      <c r="AC187" s="27">
        <v>0</v>
      </c>
      <c r="AD187" s="18">
        <f t="shared" si="137"/>
        <v>3</v>
      </c>
    </row>
    <row r="188" spans="1:30" x14ac:dyDescent="0.25">
      <c r="A188" s="17">
        <v>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18">
        <f t="shared" si="136"/>
        <v>0</v>
      </c>
      <c r="Q188" s="17">
        <v>4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18">
        <f t="shared" si="137"/>
        <v>0</v>
      </c>
    </row>
    <row r="189" spans="1:30" x14ac:dyDescent="0.25">
      <c r="A189" s="17">
        <v>5</v>
      </c>
      <c r="B189" s="27">
        <v>1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18">
        <f t="shared" si="136"/>
        <v>1</v>
      </c>
      <c r="Q189" s="17">
        <v>5</v>
      </c>
      <c r="R189" s="27">
        <v>0</v>
      </c>
      <c r="S189" s="27">
        <v>0</v>
      </c>
      <c r="T189" s="27">
        <v>0</v>
      </c>
      <c r="U189" s="27">
        <v>0</v>
      </c>
      <c r="V189" s="27">
        <v>0</v>
      </c>
      <c r="W189" s="27">
        <v>0</v>
      </c>
      <c r="X189" s="27">
        <v>0</v>
      </c>
      <c r="Y189" s="27">
        <v>0</v>
      </c>
      <c r="Z189" s="27">
        <v>1</v>
      </c>
      <c r="AA189" s="27">
        <v>0</v>
      </c>
      <c r="AB189" s="27">
        <v>0</v>
      </c>
      <c r="AC189" s="27">
        <v>0</v>
      </c>
      <c r="AD189" s="18">
        <f t="shared" si="137"/>
        <v>1</v>
      </c>
    </row>
    <row r="190" spans="1:30" x14ac:dyDescent="0.25">
      <c r="A190" s="17">
        <v>6</v>
      </c>
      <c r="B190" s="27">
        <v>0</v>
      </c>
      <c r="C190" s="27">
        <v>1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18">
        <f t="shared" si="136"/>
        <v>1</v>
      </c>
      <c r="Q190" s="17">
        <v>6</v>
      </c>
      <c r="R190" s="27">
        <v>0</v>
      </c>
      <c r="S190" s="27">
        <v>0</v>
      </c>
      <c r="T190" s="27">
        <v>0</v>
      </c>
      <c r="U190" s="27">
        <v>0</v>
      </c>
      <c r="V190" s="27">
        <v>0</v>
      </c>
      <c r="W190" s="27">
        <v>0</v>
      </c>
      <c r="X190" s="27">
        <v>0</v>
      </c>
      <c r="Y190" s="27">
        <v>0</v>
      </c>
      <c r="Z190" s="27">
        <v>1</v>
      </c>
      <c r="AA190" s="27">
        <v>0</v>
      </c>
      <c r="AB190" s="27">
        <v>0</v>
      </c>
      <c r="AC190" s="27">
        <v>0</v>
      </c>
      <c r="AD190" s="18">
        <f t="shared" si="137"/>
        <v>1</v>
      </c>
    </row>
    <row r="191" spans="1:30" x14ac:dyDescent="0.25">
      <c r="A191" s="17">
        <v>7</v>
      </c>
      <c r="B191" s="27">
        <v>10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18">
        <f t="shared" si="136"/>
        <v>10</v>
      </c>
      <c r="Q191" s="17">
        <v>7</v>
      </c>
      <c r="R191" s="27">
        <v>0</v>
      </c>
      <c r="S191" s="27">
        <v>0</v>
      </c>
      <c r="T191" s="27">
        <v>0</v>
      </c>
      <c r="U191" s="27">
        <v>0</v>
      </c>
      <c r="V191" s="27">
        <v>2</v>
      </c>
      <c r="W191" s="27">
        <v>0</v>
      </c>
      <c r="X191" s="27">
        <v>5</v>
      </c>
      <c r="Y191" s="27">
        <v>2</v>
      </c>
      <c r="Z191" s="27">
        <v>1</v>
      </c>
      <c r="AA191" s="27">
        <v>0</v>
      </c>
      <c r="AB191" s="27">
        <v>0</v>
      </c>
      <c r="AC191" s="27">
        <v>0</v>
      </c>
      <c r="AD191" s="18">
        <f t="shared" si="137"/>
        <v>10</v>
      </c>
    </row>
    <row r="192" spans="1:30" x14ac:dyDescent="0.25">
      <c r="A192" s="17">
        <v>8</v>
      </c>
      <c r="B192" s="27">
        <v>4</v>
      </c>
      <c r="C192" s="27">
        <v>1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18">
        <f t="shared" si="136"/>
        <v>5</v>
      </c>
      <c r="Q192" s="17">
        <v>8</v>
      </c>
      <c r="R192" s="27">
        <v>1</v>
      </c>
      <c r="S192" s="27">
        <v>1</v>
      </c>
      <c r="T192" s="27">
        <v>0</v>
      </c>
      <c r="U192" s="27">
        <v>0</v>
      </c>
      <c r="V192" s="27">
        <v>0</v>
      </c>
      <c r="W192" s="27">
        <v>2</v>
      </c>
      <c r="X192" s="27">
        <v>1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18">
        <f t="shared" si="137"/>
        <v>5</v>
      </c>
    </row>
    <row r="193" spans="1:30" x14ac:dyDescent="0.25">
      <c r="A193" s="17">
        <v>9</v>
      </c>
      <c r="B193" s="27">
        <v>18</v>
      </c>
      <c r="C193" s="27">
        <v>2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0</v>
      </c>
      <c r="O193" s="18">
        <f t="shared" si="136"/>
        <v>20</v>
      </c>
      <c r="Q193" s="17">
        <v>9</v>
      </c>
      <c r="R193" s="27">
        <v>0</v>
      </c>
      <c r="S193" s="27">
        <v>0</v>
      </c>
      <c r="T193" s="27">
        <v>0</v>
      </c>
      <c r="U193" s="27">
        <v>0</v>
      </c>
      <c r="V193" s="27">
        <v>0</v>
      </c>
      <c r="W193" s="27">
        <v>3</v>
      </c>
      <c r="X193" s="27">
        <v>4</v>
      </c>
      <c r="Y193" s="27">
        <v>8</v>
      </c>
      <c r="Z193" s="27">
        <v>4</v>
      </c>
      <c r="AA193" s="27">
        <v>1</v>
      </c>
      <c r="AB193" s="27">
        <v>0</v>
      </c>
      <c r="AC193" s="27">
        <v>0</v>
      </c>
      <c r="AD193" s="18">
        <f t="shared" si="137"/>
        <v>20</v>
      </c>
    </row>
    <row r="194" spans="1:30" x14ac:dyDescent="0.25">
      <c r="A194" s="17">
        <v>10</v>
      </c>
      <c r="B194" s="27">
        <v>34</v>
      </c>
      <c r="C194" s="27">
        <v>3</v>
      </c>
      <c r="D194" s="27">
        <v>0</v>
      </c>
      <c r="E194" s="27">
        <v>0</v>
      </c>
      <c r="F194" s="27">
        <v>1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18">
        <f t="shared" si="136"/>
        <v>38</v>
      </c>
      <c r="Q194" s="17">
        <v>10</v>
      </c>
      <c r="R194" s="27">
        <v>0</v>
      </c>
      <c r="S194" s="27">
        <v>0</v>
      </c>
      <c r="T194" s="27">
        <v>0</v>
      </c>
      <c r="U194" s="27">
        <v>0</v>
      </c>
      <c r="V194" s="27">
        <v>8</v>
      </c>
      <c r="W194" s="27">
        <v>8</v>
      </c>
      <c r="X194" s="27">
        <v>10</v>
      </c>
      <c r="Y194" s="27">
        <v>10</v>
      </c>
      <c r="Z194" s="27">
        <v>1</v>
      </c>
      <c r="AA194" s="27">
        <v>1</v>
      </c>
      <c r="AB194" s="27">
        <v>0</v>
      </c>
      <c r="AC194" s="27">
        <v>0</v>
      </c>
      <c r="AD194" s="18">
        <f t="shared" si="137"/>
        <v>38</v>
      </c>
    </row>
    <row r="195" spans="1:30" x14ac:dyDescent="0.25">
      <c r="A195" s="17">
        <v>11</v>
      </c>
      <c r="B195" s="27">
        <v>34</v>
      </c>
      <c r="C195" s="27">
        <v>2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18">
        <f t="shared" si="136"/>
        <v>36</v>
      </c>
      <c r="Q195" s="17">
        <v>11</v>
      </c>
      <c r="R195" s="27">
        <v>0</v>
      </c>
      <c r="S195" s="27">
        <v>0</v>
      </c>
      <c r="T195" s="27">
        <v>0</v>
      </c>
      <c r="U195" s="27">
        <v>2</v>
      </c>
      <c r="V195" s="27">
        <v>5</v>
      </c>
      <c r="W195" s="27">
        <v>4</v>
      </c>
      <c r="X195" s="27">
        <v>11</v>
      </c>
      <c r="Y195" s="27">
        <v>6</v>
      </c>
      <c r="Z195" s="27">
        <v>7</v>
      </c>
      <c r="AA195" s="27">
        <v>0</v>
      </c>
      <c r="AB195" s="27">
        <v>1</v>
      </c>
      <c r="AC195" s="27">
        <v>0</v>
      </c>
      <c r="AD195" s="18">
        <f t="shared" si="137"/>
        <v>36</v>
      </c>
    </row>
    <row r="196" spans="1:30" x14ac:dyDescent="0.25">
      <c r="A196" s="17">
        <v>12</v>
      </c>
      <c r="B196" s="27">
        <v>38</v>
      </c>
      <c r="C196" s="27">
        <v>5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18">
        <f t="shared" si="136"/>
        <v>43</v>
      </c>
      <c r="Q196" s="17">
        <v>12</v>
      </c>
      <c r="R196" s="27">
        <v>0</v>
      </c>
      <c r="S196" s="27">
        <v>0</v>
      </c>
      <c r="T196" s="27">
        <v>0</v>
      </c>
      <c r="U196" s="27">
        <v>0</v>
      </c>
      <c r="V196" s="27">
        <v>3</v>
      </c>
      <c r="W196" s="27">
        <v>15</v>
      </c>
      <c r="X196" s="27">
        <v>15</v>
      </c>
      <c r="Y196" s="27">
        <v>8</v>
      </c>
      <c r="Z196" s="27">
        <v>1</v>
      </c>
      <c r="AA196" s="27">
        <v>0</v>
      </c>
      <c r="AB196" s="27">
        <v>1</v>
      </c>
      <c r="AC196" s="27">
        <v>0</v>
      </c>
      <c r="AD196" s="18">
        <f t="shared" si="137"/>
        <v>43</v>
      </c>
    </row>
    <row r="197" spans="1:30" x14ac:dyDescent="0.25">
      <c r="A197" s="17">
        <v>13</v>
      </c>
      <c r="B197" s="27">
        <v>33</v>
      </c>
      <c r="C197" s="27">
        <v>3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18">
        <f t="shared" si="136"/>
        <v>36</v>
      </c>
      <c r="Q197" s="17">
        <v>13</v>
      </c>
      <c r="R197" s="27">
        <v>0</v>
      </c>
      <c r="S197" s="27">
        <v>1</v>
      </c>
      <c r="T197" s="27">
        <v>0</v>
      </c>
      <c r="U197" s="27">
        <v>0</v>
      </c>
      <c r="V197" s="27">
        <v>1</v>
      </c>
      <c r="W197" s="27">
        <v>14</v>
      </c>
      <c r="X197" s="27">
        <v>12</v>
      </c>
      <c r="Y197" s="27">
        <v>7</v>
      </c>
      <c r="Z197" s="27">
        <v>1</v>
      </c>
      <c r="AA197" s="27">
        <v>0</v>
      </c>
      <c r="AB197" s="27">
        <v>0</v>
      </c>
      <c r="AC197" s="27">
        <v>0</v>
      </c>
      <c r="AD197" s="18">
        <f t="shared" si="137"/>
        <v>36</v>
      </c>
    </row>
    <row r="198" spans="1:30" x14ac:dyDescent="0.25">
      <c r="A198" s="17">
        <v>14</v>
      </c>
      <c r="B198" s="27">
        <v>25</v>
      </c>
      <c r="C198" s="27">
        <v>1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18">
        <f t="shared" si="136"/>
        <v>26</v>
      </c>
      <c r="Q198" s="17">
        <v>14</v>
      </c>
      <c r="R198" s="27">
        <v>0</v>
      </c>
      <c r="S198" s="27">
        <v>0</v>
      </c>
      <c r="T198" s="27">
        <v>0</v>
      </c>
      <c r="U198" s="27">
        <v>0</v>
      </c>
      <c r="V198" s="27">
        <v>0</v>
      </c>
      <c r="W198" s="27">
        <v>8</v>
      </c>
      <c r="X198" s="27">
        <v>10</v>
      </c>
      <c r="Y198" s="27">
        <v>6</v>
      </c>
      <c r="Z198" s="27">
        <v>1</v>
      </c>
      <c r="AA198" s="27">
        <v>1</v>
      </c>
      <c r="AB198" s="27">
        <v>0</v>
      </c>
      <c r="AC198" s="27">
        <v>0</v>
      </c>
      <c r="AD198" s="18">
        <f t="shared" si="137"/>
        <v>26</v>
      </c>
    </row>
    <row r="199" spans="1:30" x14ac:dyDescent="0.25">
      <c r="A199" s="17">
        <v>15</v>
      </c>
      <c r="B199" s="27">
        <v>36</v>
      </c>
      <c r="C199" s="27">
        <v>2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18">
        <f t="shared" si="136"/>
        <v>38</v>
      </c>
      <c r="Q199" s="17">
        <v>15</v>
      </c>
      <c r="R199" s="27">
        <v>0</v>
      </c>
      <c r="S199" s="27">
        <v>0</v>
      </c>
      <c r="T199" s="27">
        <v>0</v>
      </c>
      <c r="U199" s="27">
        <v>0</v>
      </c>
      <c r="V199" s="27">
        <v>4</v>
      </c>
      <c r="W199" s="27">
        <v>5</v>
      </c>
      <c r="X199" s="27">
        <v>18</v>
      </c>
      <c r="Y199" s="27">
        <v>8</v>
      </c>
      <c r="Z199" s="27">
        <v>3</v>
      </c>
      <c r="AA199" s="27">
        <v>0</v>
      </c>
      <c r="AB199" s="27">
        <v>0</v>
      </c>
      <c r="AC199" s="27">
        <v>0</v>
      </c>
      <c r="AD199" s="18">
        <f t="shared" si="137"/>
        <v>38</v>
      </c>
    </row>
    <row r="200" spans="1:30" x14ac:dyDescent="0.25">
      <c r="A200" s="17">
        <v>16</v>
      </c>
      <c r="B200" s="27">
        <v>35</v>
      </c>
      <c r="C200" s="27">
        <v>1</v>
      </c>
      <c r="D200" s="27">
        <v>0</v>
      </c>
      <c r="E200" s="27">
        <v>0</v>
      </c>
      <c r="F200" s="27">
        <v>1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18">
        <f t="shared" si="136"/>
        <v>37</v>
      </c>
      <c r="Q200" s="17">
        <v>16</v>
      </c>
      <c r="R200" s="27">
        <v>0</v>
      </c>
      <c r="S200" s="27">
        <v>1</v>
      </c>
      <c r="T200" s="27">
        <v>0</v>
      </c>
      <c r="U200" s="27">
        <v>0</v>
      </c>
      <c r="V200" s="27">
        <v>3</v>
      </c>
      <c r="W200" s="27">
        <v>9</v>
      </c>
      <c r="X200" s="27">
        <v>8</v>
      </c>
      <c r="Y200" s="27">
        <v>11</v>
      </c>
      <c r="Z200" s="27">
        <v>4</v>
      </c>
      <c r="AA200" s="27">
        <v>1</v>
      </c>
      <c r="AB200" s="27">
        <v>0</v>
      </c>
      <c r="AC200" s="27">
        <v>0</v>
      </c>
      <c r="AD200" s="18">
        <f t="shared" si="137"/>
        <v>37</v>
      </c>
    </row>
    <row r="201" spans="1:30" x14ac:dyDescent="0.25">
      <c r="A201" s="17">
        <v>17</v>
      </c>
      <c r="B201" s="27">
        <v>24</v>
      </c>
      <c r="C201" s="27">
        <v>4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18">
        <f t="shared" si="136"/>
        <v>28</v>
      </c>
      <c r="Q201" s="17">
        <v>17</v>
      </c>
      <c r="R201" s="27">
        <v>0</v>
      </c>
      <c r="S201" s="27">
        <v>0</v>
      </c>
      <c r="T201" s="27">
        <v>0</v>
      </c>
      <c r="U201" s="27">
        <v>0</v>
      </c>
      <c r="V201" s="27">
        <v>2</v>
      </c>
      <c r="W201" s="27">
        <v>4</v>
      </c>
      <c r="X201" s="27">
        <v>10</v>
      </c>
      <c r="Y201" s="27">
        <v>9</v>
      </c>
      <c r="Z201" s="27">
        <v>2</v>
      </c>
      <c r="AA201" s="27">
        <v>0</v>
      </c>
      <c r="AB201" s="27">
        <v>1</v>
      </c>
      <c r="AC201" s="27">
        <v>0</v>
      </c>
      <c r="AD201" s="18">
        <f t="shared" si="137"/>
        <v>28</v>
      </c>
    </row>
    <row r="202" spans="1:30" x14ac:dyDescent="0.25">
      <c r="A202" s="17">
        <v>18</v>
      </c>
      <c r="B202" s="27">
        <v>18</v>
      </c>
      <c r="C202" s="27">
        <v>3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18">
        <f t="shared" si="136"/>
        <v>21</v>
      </c>
      <c r="Q202" s="17">
        <v>18</v>
      </c>
      <c r="R202" s="27">
        <v>0</v>
      </c>
      <c r="S202" s="27">
        <v>0</v>
      </c>
      <c r="T202" s="27">
        <v>1</v>
      </c>
      <c r="U202" s="27">
        <v>0</v>
      </c>
      <c r="V202" s="27">
        <v>0</v>
      </c>
      <c r="W202" s="27">
        <v>5</v>
      </c>
      <c r="X202" s="27">
        <v>7</v>
      </c>
      <c r="Y202" s="27">
        <v>6</v>
      </c>
      <c r="Z202" s="27">
        <v>1</v>
      </c>
      <c r="AA202" s="27">
        <v>1</v>
      </c>
      <c r="AB202" s="27">
        <v>0</v>
      </c>
      <c r="AC202" s="27">
        <v>0</v>
      </c>
      <c r="AD202" s="18">
        <f t="shared" si="137"/>
        <v>21</v>
      </c>
    </row>
    <row r="203" spans="1:30" x14ac:dyDescent="0.25">
      <c r="A203" s="17">
        <v>19</v>
      </c>
      <c r="B203" s="27">
        <v>10</v>
      </c>
      <c r="C203" s="27">
        <v>1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18">
        <f t="shared" si="136"/>
        <v>11</v>
      </c>
      <c r="Q203" s="17">
        <v>19</v>
      </c>
      <c r="R203" s="27">
        <v>0</v>
      </c>
      <c r="S203" s="27">
        <v>0</v>
      </c>
      <c r="T203" s="27">
        <v>0</v>
      </c>
      <c r="U203" s="27">
        <v>0</v>
      </c>
      <c r="V203" s="27">
        <v>0</v>
      </c>
      <c r="W203" s="27">
        <v>1</v>
      </c>
      <c r="X203" s="27">
        <v>5</v>
      </c>
      <c r="Y203" s="27">
        <v>4</v>
      </c>
      <c r="Z203" s="27">
        <v>0</v>
      </c>
      <c r="AA203" s="27">
        <v>0</v>
      </c>
      <c r="AB203" s="27">
        <v>0</v>
      </c>
      <c r="AC203" s="27">
        <v>1</v>
      </c>
      <c r="AD203" s="18">
        <f t="shared" si="137"/>
        <v>11</v>
      </c>
    </row>
    <row r="204" spans="1:30" x14ac:dyDescent="0.25">
      <c r="A204" s="17">
        <v>20</v>
      </c>
      <c r="B204" s="27">
        <v>7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18">
        <f t="shared" si="136"/>
        <v>7</v>
      </c>
      <c r="Q204" s="17">
        <v>20</v>
      </c>
      <c r="R204" s="27">
        <v>0</v>
      </c>
      <c r="S204" s="27">
        <v>0</v>
      </c>
      <c r="T204" s="27">
        <v>1</v>
      </c>
      <c r="U204" s="27">
        <v>0</v>
      </c>
      <c r="V204" s="27">
        <v>0</v>
      </c>
      <c r="W204" s="27">
        <v>2</v>
      </c>
      <c r="X204" s="27">
        <v>0</v>
      </c>
      <c r="Y204" s="27">
        <v>0</v>
      </c>
      <c r="Z204" s="27">
        <v>2</v>
      </c>
      <c r="AA204" s="27">
        <v>0</v>
      </c>
      <c r="AB204" s="27">
        <v>2</v>
      </c>
      <c r="AC204" s="27">
        <v>0</v>
      </c>
      <c r="AD204" s="18">
        <f t="shared" si="137"/>
        <v>7</v>
      </c>
    </row>
    <row r="205" spans="1:30" x14ac:dyDescent="0.25">
      <c r="A205" s="17">
        <v>21</v>
      </c>
      <c r="B205" s="27">
        <v>7</v>
      </c>
      <c r="C205" s="27">
        <v>1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0</v>
      </c>
      <c r="J205" s="27">
        <v>0</v>
      </c>
      <c r="K205" s="27">
        <v>0</v>
      </c>
      <c r="L205" s="27">
        <v>0</v>
      </c>
      <c r="M205" s="27">
        <v>0</v>
      </c>
      <c r="N205" s="27">
        <v>0</v>
      </c>
      <c r="O205" s="18">
        <f t="shared" si="136"/>
        <v>8</v>
      </c>
      <c r="Q205" s="17">
        <v>21</v>
      </c>
      <c r="R205" s="27">
        <v>0</v>
      </c>
      <c r="S205" s="27">
        <v>0</v>
      </c>
      <c r="T205" s="27">
        <v>0</v>
      </c>
      <c r="U205" s="27">
        <v>0</v>
      </c>
      <c r="V205" s="27">
        <v>1</v>
      </c>
      <c r="W205" s="27">
        <v>0</v>
      </c>
      <c r="X205" s="27">
        <v>3</v>
      </c>
      <c r="Y205" s="27">
        <v>0</v>
      </c>
      <c r="Z205" s="27">
        <v>2</v>
      </c>
      <c r="AA205" s="27">
        <v>2</v>
      </c>
      <c r="AB205" s="27">
        <v>0</v>
      </c>
      <c r="AC205" s="27">
        <v>0</v>
      </c>
      <c r="AD205" s="18">
        <f t="shared" si="137"/>
        <v>8</v>
      </c>
    </row>
    <row r="206" spans="1:30" x14ac:dyDescent="0.25">
      <c r="A206" s="17">
        <v>22</v>
      </c>
      <c r="B206" s="27">
        <v>2</v>
      </c>
      <c r="C206" s="27">
        <v>1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18">
        <f t="shared" si="136"/>
        <v>3</v>
      </c>
      <c r="Q206" s="17">
        <v>22</v>
      </c>
      <c r="R206" s="27">
        <v>0</v>
      </c>
      <c r="S206" s="27">
        <v>0</v>
      </c>
      <c r="T206" s="27">
        <v>0</v>
      </c>
      <c r="U206" s="27">
        <v>0</v>
      </c>
      <c r="V206" s="27">
        <v>0</v>
      </c>
      <c r="W206" s="27">
        <v>1</v>
      </c>
      <c r="X206" s="27">
        <v>1</v>
      </c>
      <c r="Y206" s="27">
        <v>1</v>
      </c>
      <c r="Z206" s="27">
        <v>0</v>
      </c>
      <c r="AA206" s="27">
        <v>0</v>
      </c>
      <c r="AB206" s="27">
        <v>0</v>
      </c>
      <c r="AC206" s="27">
        <v>0</v>
      </c>
      <c r="AD206" s="18">
        <f t="shared" si="137"/>
        <v>3</v>
      </c>
    </row>
    <row r="207" spans="1:30" x14ac:dyDescent="0.25">
      <c r="A207" s="17">
        <v>23</v>
      </c>
      <c r="B207" s="27">
        <v>2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18">
        <f t="shared" si="136"/>
        <v>2</v>
      </c>
      <c r="Q207" s="17">
        <v>23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0</v>
      </c>
      <c r="Y207" s="27">
        <v>0</v>
      </c>
      <c r="Z207" s="27">
        <v>2</v>
      </c>
      <c r="AA207" s="27">
        <v>0</v>
      </c>
      <c r="AB207" s="27">
        <v>0</v>
      </c>
      <c r="AC207" s="27">
        <v>0</v>
      </c>
      <c r="AD207" s="18">
        <f t="shared" si="137"/>
        <v>2</v>
      </c>
    </row>
    <row r="208" spans="1:30" x14ac:dyDescent="0.25">
      <c r="A208" s="17">
        <v>24</v>
      </c>
      <c r="B208" s="27">
        <v>2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18">
        <f t="shared" si="136"/>
        <v>2</v>
      </c>
      <c r="Q208" s="17">
        <v>24</v>
      </c>
      <c r="R208" s="27">
        <v>0</v>
      </c>
      <c r="S208" s="27">
        <v>0</v>
      </c>
      <c r="T208" s="27">
        <v>0</v>
      </c>
      <c r="U208" s="27">
        <v>0</v>
      </c>
      <c r="V208" s="27">
        <v>1</v>
      </c>
      <c r="W208" s="27">
        <v>0</v>
      </c>
      <c r="X208" s="27">
        <v>0</v>
      </c>
      <c r="Y208" s="27">
        <v>1</v>
      </c>
      <c r="Z208" s="27">
        <v>0</v>
      </c>
      <c r="AA208" s="27">
        <v>0</v>
      </c>
      <c r="AB208" s="27">
        <v>0</v>
      </c>
      <c r="AC208" s="27">
        <v>0</v>
      </c>
      <c r="AD208" s="18">
        <f t="shared" si="137"/>
        <v>2</v>
      </c>
    </row>
    <row r="210" spans="1:30" x14ac:dyDescent="0.25">
      <c r="A210" s="69" t="s">
        <v>21</v>
      </c>
      <c r="B210" s="70">
        <f>SUM(B192:B203)</f>
        <v>309</v>
      </c>
      <c r="C210" s="70">
        <f t="shared" ref="C210:O210" si="138">SUM(C192:C203)</f>
        <v>28</v>
      </c>
      <c r="D210" s="70">
        <f t="shared" si="138"/>
        <v>0</v>
      </c>
      <c r="E210" s="70">
        <f t="shared" si="138"/>
        <v>0</v>
      </c>
      <c r="F210" s="70">
        <f t="shared" si="138"/>
        <v>2</v>
      </c>
      <c r="G210" s="70">
        <f t="shared" si="138"/>
        <v>0</v>
      </c>
      <c r="H210" s="70">
        <f t="shared" si="138"/>
        <v>0</v>
      </c>
      <c r="I210" s="70">
        <f t="shared" si="138"/>
        <v>0</v>
      </c>
      <c r="J210" s="70">
        <f t="shared" si="138"/>
        <v>0</v>
      </c>
      <c r="K210" s="70">
        <f t="shared" si="138"/>
        <v>0</v>
      </c>
      <c r="L210" s="70">
        <f t="shared" si="138"/>
        <v>0</v>
      </c>
      <c r="M210" s="70">
        <f t="shared" si="138"/>
        <v>0</v>
      </c>
      <c r="N210" s="70">
        <f t="shared" si="138"/>
        <v>0</v>
      </c>
      <c r="O210" s="71">
        <f t="shared" si="138"/>
        <v>339</v>
      </c>
      <c r="Q210" s="69" t="s">
        <v>21</v>
      </c>
      <c r="R210" s="70">
        <f>SUM(R192:R203)</f>
        <v>1</v>
      </c>
      <c r="S210" s="70">
        <f t="shared" ref="S210:AD210" si="139">SUM(S192:S203)</f>
        <v>3</v>
      </c>
      <c r="T210" s="70">
        <f t="shared" si="139"/>
        <v>1</v>
      </c>
      <c r="U210" s="70">
        <f t="shared" si="139"/>
        <v>2</v>
      </c>
      <c r="V210" s="70">
        <f t="shared" si="139"/>
        <v>26</v>
      </c>
      <c r="W210" s="70">
        <f t="shared" si="139"/>
        <v>78</v>
      </c>
      <c r="X210" s="70">
        <f t="shared" si="139"/>
        <v>111</v>
      </c>
      <c r="Y210" s="70">
        <f t="shared" si="139"/>
        <v>83</v>
      </c>
      <c r="Z210" s="70">
        <f t="shared" si="139"/>
        <v>25</v>
      </c>
      <c r="AA210" s="70">
        <f t="shared" si="139"/>
        <v>5</v>
      </c>
      <c r="AB210" s="70">
        <f t="shared" si="139"/>
        <v>3</v>
      </c>
      <c r="AC210" s="70">
        <f t="shared" si="139"/>
        <v>1</v>
      </c>
      <c r="AD210" s="71">
        <f t="shared" si="139"/>
        <v>339</v>
      </c>
    </row>
    <row r="211" spans="1:30" x14ac:dyDescent="0.25">
      <c r="A211" s="73" t="s">
        <v>22</v>
      </c>
      <c r="B211" s="75">
        <f>SUM(B191:B206)</f>
        <v>335</v>
      </c>
      <c r="C211" s="75">
        <f t="shared" ref="C211:O211" si="140">SUM(C191:C206)</f>
        <v>30</v>
      </c>
      <c r="D211" s="75">
        <f t="shared" si="140"/>
        <v>0</v>
      </c>
      <c r="E211" s="75">
        <f t="shared" si="140"/>
        <v>0</v>
      </c>
      <c r="F211" s="75">
        <f t="shared" si="140"/>
        <v>2</v>
      </c>
      <c r="G211" s="75">
        <f t="shared" si="140"/>
        <v>0</v>
      </c>
      <c r="H211" s="75">
        <f t="shared" si="140"/>
        <v>0</v>
      </c>
      <c r="I211" s="75">
        <f t="shared" si="140"/>
        <v>0</v>
      </c>
      <c r="J211" s="75">
        <f t="shared" si="140"/>
        <v>0</v>
      </c>
      <c r="K211" s="75">
        <f t="shared" si="140"/>
        <v>0</v>
      </c>
      <c r="L211" s="75">
        <f t="shared" si="140"/>
        <v>0</v>
      </c>
      <c r="M211" s="75">
        <f t="shared" si="140"/>
        <v>0</v>
      </c>
      <c r="N211" s="75">
        <f t="shared" si="140"/>
        <v>0</v>
      </c>
      <c r="O211" s="71">
        <f t="shared" si="140"/>
        <v>367</v>
      </c>
      <c r="Q211" s="73" t="s">
        <v>22</v>
      </c>
      <c r="R211" s="75">
        <f>SUM(R191:R206)</f>
        <v>1</v>
      </c>
      <c r="S211" s="75">
        <f t="shared" ref="S211:AD211" si="141">SUM(S191:S206)</f>
        <v>3</v>
      </c>
      <c r="T211" s="75">
        <f t="shared" si="141"/>
        <v>2</v>
      </c>
      <c r="U211" s="75">
        <f t="shared" si="141"/>
        <v>2</v>
      </c>
      <c r="V211" s="75">
        <f t="shared" si="141"/>
        <v>29</v>
      </c>
      <c r="W211" s="75">
        <f t="shared" si="141"/>
        <v>81</v>
      </c>
      <c r="X211" s="75">
        <f t="shared" si="141"/>
        <v>120</v>
      </c>
      <c r="Y211" s="75">
        <f t="shared" si="141"/>
        <v>86</v>
      </c>
      <c r="Z211" s="75">
        <f t="shared" si="141"/>
        <v>30</v>
      </c>
      <c r="AA211" s="75">
        <f t="shared" si="141"/>
        <v>7</v>
      </c>
      <c r="AB211" s="75">
        <f t="shared" si="141"/>
        <v>5</v>
      </c>
      <c r="AC211" s="75">
        <f t="shared" si="141"/>
        <v>1</v>
      </c>
      <c r="AD211" s="71">
        <f t="shared" si="141"/>
        <v>367</v>
      </c>
    </row>
    <row r="212" spans="1:30" x14ac:dyDescent="0.25">
      <c r="A212" s="76" t="s">
        <v>23</v>
      </c>
      <c r="B212" s="78">
        <f>SUM(B191:B208)</f>
        <v>339</v>
      </c>
      <c r="C212" s="78">
        <f t="shared" ref="C212:O212" si="142">SUM(C191:C208)</f>
        <v>30</v>
      </c>
      <c r="D212" s="78">
        <f t="shared" si="142"/>
        <v>0</v>
      </c>
      <c r="E212" s="78">
        <f t="shared" si="142"/>
        <v>0</v>
      </c>
      <c r="F212" s="78">
        <f t="shared" si="142"/>
        <v>2</v>
      </c>
      <c r="G212" s="78">
        <f t="shared" si="142"/>
        <v>0</v>
      </c>
      <c r="H212" s="78">
        <f t="shared" si="142"/>
        <v>0</v>
      </c>
      <c r="I212" s="78">
        <f t="shared" si="142"/>
        <v>0</v>
      </c>
      <c r="J212" s="78">
        <f t="shared" si="142"/>
        <v>0</v>
      </c>
      <c r="K212" s="78">
        <f t="shared" si="142"/>
        <v>0</v>
      </c>
      <c r="L212" s="78">
        <f t="shared" si="142"/>
        <v>0</v>
      </c>
      <c r="M212" s="78">
        <f t="shared" si="142"/>
        <v>0</v>
      </c>
      <c r="N212" s="78">
        <f t="shared" si="142"/>
        <v>0</v>
      </c>
      <c r="O212" s="71">
        <f t="shared" si="142"/>
        <v>371</v>
      </c>
      <c r="Q212" s="76" t="s">
        <v>23</v>
      </c>
      <c r="R212" s="78">
        <f>SUM(R191:R208)</f>
        <v>1</v>
      </c>
      <c r="S212" s="78">
        <f t="shared" ref="S212:AD212" si="143">SUM(S191:S208)</f>
        <v>3</v>
      </c>
      <c r="T212" s="78">
        <f t="shared" si="143"/>
        <v>2</v>
      </c>
      <c r="U212" s="78">
        <f t="shared" si="143"/>
        <v>2</v>
      </c>
      <c r="V212" s="78">
        <f t="shared" si="143"/>
        <v>30</v>
      </c>
      <c r="W212" s="78">
        <f t="shared" si="143"/>
        <v>81</v>
      </c>
      <c r="X212" s="78">
        <f t="shared" si="143"/>
        <v>120</v>
      </c>
      <c r="Y212" s="78">
        <f t="shared" si="143"/>
        <v>87</v>
      </c>
      <c r="Z212" s="78">
        <f t="shared" si="143"/>
        <v>32</v>
      </c>
      <c r="AA212" s="78">
        <f t="shared" si="143"/>
        <v>7</v>
      </c>
      <c r="AB212" s="78">
        <f t="shared" si="143"/>
        <v>5</v>
      </c>
      <c r="AC212" s="78">
        <f t="shared" si="143"/>
        <v>1</v>
      </c>
      <c r="AD212" s="71">
        <f t="shared" si="143"/>
        <v>371</v>
      </c>
    </row>
    <row r="213" spans="1:30" x14ac:dyDescent="0.25">
      <c r="A213" s="79" t="s">
        <v>24</v>
      </c>
      <c r="B213" s="81">
        <f>SUM(B185:B208)</f>
        <v>345</v>
      </c>
      <c r="C213" s="81">
        <f t="shared" ref="C213:O213" si="144">SUM(C185:C208)</f>
        <v>31</v>
      </c>
      <c r="D213" s="81">
        <f t="shared" si="144"/>
        <v>0</v>
      </c>
      <c r="E213" s="81">
        <f t="shared" si="144"/>
        <v>0</v>
      </c>
      <c r="F213" s="81">
        <f t="shared" si="144"/>
        <v>2</v>
      </c>
      <c r="G213" s="81">
        <f t="shared" si="144"/>
        <v>0</v>
      </c>
      <c r="H213" s="81">
        <f t="shared" si="144"/>
        <v>0</v>
      </c>
      <c r="I213" s="81">
        <f t="shared" si="144"/>
        <v>0</v>
      </c>
      <c r="J213" s="81">
        <f t="shared" si="144"/>
        <v>0</v>
      </c>
      <c r="K213" s="81">
        <f t="shared" si="144"/>
        <v>0</v>
      </c>
      <c r="L213" s="81">
        <f t="shared" si="144"/>
        <v>0</v>
      </c>
      <c r="M213" s="81">
        <f t="shared" si="144"/>
        <v>0</v>
      </c>
      <c r="N213" s="81">
        <f t="shared" si="144"/>
        <v>0</v>
      </c>
      <c r="O213" s="71">
        <f t="shared" si="144"/>
        <v>378</v>
      </c>
      <c r="Q213" s="79" t="s">
        <v>24</v>
      </c>
      <c r="R213" s="81">
        <f>SUM(R185:R208)</f>
        <v>1</v>
      </c>
      <c r="S213" s="81">
        <f t="shared" ref="S213:AD213" si="145">SUM(S185:S208)</f>
        <v>3</v>
      </c>
      <c r="T213" s="81">
        <f t="shared" si="145"/>
        <v>2</v>
      </c>
      <c r="U213" s="81">
        <f t="shared" si="145"/>
        <v>2</v>
      </c>
      <c r="V213" s="81">
        <f t="shared" si="145"/>
        <v>30</v>
      </c>
      <c r="W213" s="81">
        <f t="shared" si="145"/>
        <v>83</v>
      </c>
      <c r="X213" s="81">
        <f t="shared" si="145"/>
        <v>122</v>
      </c>
      <c r="Y213" s="81">
        <f t="shared" si="145"/>
        <v>88</v>
      </c>
      <c r="Z213" s="81">
        <f t="shared" si="145"/>
        <v>34</v>
      </c>
      <c r="AA213" s="81">
        <f t="shared" si="145"/>
        <v>7</v>
      </c>
      <c r="AB213" s="81">
        <f t="shared" si="145"/>
        <v>5</v>
      </c>
      <c r="AC213" s="81">
        <f t="shared" si="145"/>
        <v>1</v>
      </c>
      <c r="AD213" s="71">
        <f t="shared" si="145"/>
        <v>378</v>
      </c>
    </row>
    <row r="216" spans="1:30" ht="13" x14ac:dyDescent="0.3">
      <c r="B216" s="2" t="s">
        <v>0</v>
      </c>
      <c r="C216" s="4" t="str">
        <f>C6</f>
        <v xml:space="preserve">Westbound </v>
      </c>
      <c r="R216" s="2" t="s">
        <v>0</v>
      </c>
      <c r="S216" s="4" t="str">
        <f>C6</f>
        <v xml:space="preserve">Westbound </v>
      </c>
    </row>
    <row r="218" spans="1:30" x14ac:dyDescent="0.25">
      <c r="A218" s="10">
        <f>A148+1</f>
        <v>45551</v>
      </c>
      <c r="B218" s="115" t="s">
        <v>6</v>
      </c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7"/>
      <c r="Q218" s="10">
        <f>Q148+1</f>
        <v>45551</v>
      </c>
      <c r="R218" s="115" t="s">
        <v>7</v>
      </c>
      <c r="S218" s="116"/>
      <c r="T218" s="116"/>
      <c r="U218" s="116"/>
      <c r="V218" s="116"/>
      <c r="W218" s="116"/>
      <c r="X218" s="116"/>
      <c r="Y218" s="116"/>
      <c r="Z218" s="116"/>
      <c r="AA218" s="116"/>
      <c r="AB218" s="116"/>
      <c r="AC218" s="116"/>
      <c r="AD218" s="117"/>
    </row>
    <row r="219" spans="1:30" x14ac:dyDescent="0.25">
      <c r="A219" s="17" t="s">
        <v>13</v>
      </c>
      <c r="B219" s="17">
        <v>1</v>
      </c>
      <c r="C219" s="17">
        <v>2</v>
      </c>
      <c r="D219" s="17">
        <v>3</v>
      </c>
      <c r="E219" s="17">
        <v>4</v>
      </c>
      <c r="F219" s="17">
        <v>5</v>
      </c>
      <c r="G219" s="17">
        <v>6</v>
      </c>
      <c r="H219" s="17">
        <v>7</v>
      </c>
      <c r="I219" s="17">
        <v>8</v>
      </c>
      <c r="J219" s="17">
        <v>9</v>
      </c>
      <c r="K219" s="17">
        <v>10</v>
      </c>
      <c r="L219" s="17">
        <v>11</v>
      </c>
      <c r="M219" s="17">
        <v>12</v>
      </c>
      <c r="N219" s="17">
        <v>13</v>
      </c>
      <c r="O219" s="18" t="s">
        <v>12</v>
      </c>
      <c r="Q219" s="17" t="s">
        <v>13</v>
      </c>
      <c r="R219" s="17" t="str">
        <f>R$9</f>
        <v>0-10</v>
      </c>
      <c r="S219" s="17" t="str">
        <f t="shared" ref="S219:AC219" si="146">S$9</f>
        <v>10-15</v>
      </c>
      <c r="T219" s="17" t="str">
        <f t="shared" si="146"/>
        <v>15-20</v>
      </c>
      <c r="U219" s="17" t="str">
        <f t="shared" si="146"/>
        <v>20-25</v>
      </c>
      <c r="V219" s="17" t="str">
        <f t="shared" si="146"/>
        <v>25-30</v>
      </c>
      <c r="W219" s="17" t="str">
        <f t="shared" si="146"/>
        <v>30-35</v>
      </c>
      <c r="X219" s="17" t="str">
        <f t="shared" si="146"/>
        <v>35-40</v>
      </c>
      <c r="Y219" s="17" t="str">
        <f t="shared" si="146"/>
        <v>40-45</v>
      </c>
      <c r="Z219" s="17" t="str">
        <f t="shared" si="146"/>
        <v>45-50</v>
      </c>
      <c r="AA219" s="17" t="str">
        <f t="shared" si="146"/>
        <v>50-55</v>
      </c>
      <c r="AB219" s="17" t="str">
        <f t="shared" si="146"/>
        <v>55-60</v>
      </c>
      <c r="AC219" s="17" t="str">
        <f t="shared" si="146"/>
        <v>60+</v>
      </c>
      <c r="AD219" s="18" t="s">
        <v>12</v>
      </c>
    </row>
    <row r="220" spans="1:30" x14ac:dyDescent="0.25">
      <c r="A220" s="17">
        <v>1</v>
      </c>
      <c r="B220" s="27">
        <v>4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18">
        <f>SUM(B220:N220)</f>
        <v>4</v>
      </c>
      <c r="Q220" s="17">
        <v>1</v>
      </c>
      <c r="R220" s="27">
        <v>0</v>
      </c>
      <c r="S220" s="27">
        <v>0</v>
      </c>
      <c r="T220" s="27">
        <v>0</v>
      </c>
      <c r="U220" s="27">
        <v>0</v>
      </c>
      <c r="V220" s="27">
        <v>0</v>
      </c>
      <c r="W220" s="27">
        <v>0</v>
      </c>
      <c r="X220" s="27">
        <v>1</v>
      </c>
      <c r="Y220" s="27">
        <v>0</v>
      </c>
      <c r="Z220" s="27">
        <v>1</v>
      </c>
      <c r="AA220" s="27">
        <v>2</v>
      </c>
      <c r="AB220" s="27">
        <v>0</v>
      </c>
      <c r="AC220" s="27">
        <v>0</v>
      </c>
      <c r="AD220" s="18">
        <f>SUM(R220:AC220)</f>
        <v>4</v>
      </c>
    </row>
    <row r="221" spans="1:30" x14ac:dyDescent="0.25">
      <c r="A221" s="17">
        <v>2</v>
      </c>
      <c r="B221" s="27">
        <v>2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18">
        <f t="shared" ref="O221:O243" si="147">SUM(B221:N221)</f>
        <v>2</v>
      </c>
      <c r="Q221" s="17">
        <v>2</v>
      </c>
      <c r="R221" s="27">
        <v>0</v>
      </c>
      <c r="S221" s="27">
        <v>0</v>
      </c>
      <c r="T221" s="27">
        <v>0</v>
      </c>
      <c r="U221" s="27">
        <v>0</v>
      </c>
      <c r="V221" s="27">
        <v>1</v>
      </c>
      <c r="W221" s="27">
        <v>1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0</v>
      </c>
      <c r="AD221" s="18">
        <f t="shared" ref="AD221:AD243" si="148">SUM(R221:AC221)</f>
        <v>2</v>
      </c>
    </row>
    <row r="222" spans="1:30" x14ac:dyDescent="0.25">
      <c r="A222" s="17">
        <v>3</v>
      </c>
      <c r="B222" s="27">
        <v>0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18">
        <f t="shared" si="147"/>
        <v>0</v>
      </c>
      <c r="Q222" s="17">
        <v>3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>
        <v>0</v>
      </c>
      <c r="AA222" s="27">
        <v>0</v>
      </c>
      <c r="AB222" s="27">
        <v>0</v>
      </c>
      <c r="AC222" s="27">
        <v>0</v>
      </c>
      <c r="AD222" s="18">
        <f t="shared" si="148"/>
        <v>0</v>
      </c>
    </row>
    <row r="223" spans="1:30" x14ac:dyDescent="0.25">
      <c r="A223" s="17">
        <v>4</v>
      </c>
      <c r="B223" s="27">
        <v>1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18">
        <f t="shared" si="147"/>
        <v>1</v>
      </c>
      <c r="Q223" s="17">
        <v>4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1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18">
        <f t="shared" si="148"/>
        <v>1</v>
      </c>
    </row>
    <row r="224" spans="1:30" x14ac:dyDescent="0.25">
      <c r="A224" s="17">
        <v>5</v>
      </c>
      <c r="B224" s="27">
        <v>1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18">
        <f t="shared" si="147"/>
        <v>1</v>
      </c>
      <c r="Q224" s="17">
        <v>5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0</v>
      </c>
      <c r="X224" s="27">
        <v>1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18">
        <f t="shared" si="148"/>
        <v>1</v>
      </c>
    </row>
    <row r="225" spans="1:30" x14ac:dyDescent="0.25">
      <c r="A225" s="17">
        <v>6</v>
      </c>
      <c r="B225" s="27">
        <v>4</v>
      </c>
      <c r="C225" s="27">
        <v>1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18">
        <f t="shared" si="147"/>
        <v>5</v>
      </c>
      <c r="Q225" s="17">
        <v>6</v>
      </c>
      <c r="R225" s="27">
        <v>0</v>
      </c>
      <c r="S225" s="27">
        <v>0</v>
      </c>
      <c r="T225" s="27">
        <v>0</v>
      </c>
      <c r="U225" s="27">
        <v>0</v>
      </c>
      <c r="V225" s="27">
        <v>1</v>
      </c>
      <c r="W225" s="27">
        <v>0</v>
      </c>
      <c r="X225" s="27">
        <v>1</v>
      </c>
      <c r="Y225" s="27">
        <v>2</v>
      </c>
      <c r="Z225" s="27">
        <v>1</v>
      </c>
      <c r="AA225" s="27">
        <v>0</v>
      </c>
      <c r="AB225" s="27">
        <v>0</v>
      </c>
      <c r="AC225" s="27">
        <v>0</v>
      </c>
      <c r="AD225" s="18">
        <f t="shared" si="148"/>
        <v>5</v>
      </c>
    </row>
    <row r="226" spans="1:30" x14ac:dyDescent="0.25">
      <c r="A226" s="17">
        <v>7</v>
      </c>
      <c r="B226" s="27">
        <v>13</v>
      </c>
      <c r="C226" s="27">
        <v>2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18">
        <f t="shared" si="147"/>
        <v>15</v>
      </c>
      <c r="Q226" s="17">
        <v>7</v>
      </c>
      <c r="R226" s="27">
        <v>0</v>
      </c>
      <c r="S226" s="27">
        <v>0</v>
      </c>
      <c r="T226" s="27">
        <v>0</v>
      </c>
      <c r="U226" s="27">
        <v>1</v>
      </c>
      <c r="V226" s="27">
        <v>4</v>
      </c>
      <c r="W226" s="27">
        <v>1</v>
      </c>
      <c r="X226" s="27">
        <v>4</v>
      </c>
      <c r="Y226" s="27">
        <v>2</v>
      </c>
      <c r="Z226" s="27">
        <v>2</v>
      </c>
      <c r="AA226" s="27">
        <v>1</v>
      </c>
      <c r="AB226" s="27">
        <v>0</v>
      </c>
      <c r="AC226" s="27">
        <v>0</v>
      </c>
      <c r="AD226" s="18">
        <f t="shared" si="148"/>
        <v>15</v>
      </c>
    </row>
    <row r="227" spans="1:30" x14ac:dyDescent="0.25">
      <c r="A227" s="17">
        <v>8</v>
      </c>
      <c r="B227" s="27">
        <v>54</v>
      </c>
      <c r="C227" s="27">
        <v>11</v>
      </c>
      <c r="D227" s="27">
        <v>0</v>
      </c>
      <c r="E227" s="27">
        <v>0</v>
      </c>
      <c r="F227" s="27">
        <v>0</v>
      </c>
      <c r="G227" s="27">
        <v>0</v>
      </c>
      <c r="H227" s="27">
        <v>1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18">
        <f t="shared" si="147"/>
        <v>66</v>
      </c>
      <c r="Q227" s="17">
        <v>8</v>
      </c>
      <c r="R227" s="27">
        <v>0</v>
      </c>
      <c r="S227" s="27">
        <v>1</v>
      </c>
      <c r="T227" s="27">
        <v>1</v>
      </c>
      <c r="U227" s="27">
        <v>1</v>
      </c>
      <c r="V227" s="27">
        <v>3</v>
      </c>
      <c r="W227" s="27">
        <v>12</v>
      </c>
      <c r="X227" s="27">
        <v>28</v>
      </c>
      <c r="Y227" s="27">
        <v>14</v>
      </c>
      <c r="Z227" s="27">
        <v>4</v>
      </c>
      <c r="AA227" s="27">
        <v>1</v>
      </c>
      <c r="AB227" s="27">
        <v>1</v>
      </c>
      <c r="AC227" s="27">
        <v>0</v>
      </c>
      <c r="AD227" s="18">
        <f t="shared" si="148"/>
        <v>66</v>
      </c>
    </row>
    <row r="228" spans="1:30" x14ac:dyDescent="0.25">
      <c r="A228" s="17">
        <v>9</v>
      </c>
      <c r="B228" s="27">
        <v>83</v>
      </c>
      <c r="C228" s="27">
        <v>8</v>
      </c>
      <c r="D228" s="27">
        <v>0</v>
      </c>
      <c r="E228" s="27">
        <v>0</v>
      </c>
      <c r="F228" s="27">
        <v>1</v>
      </c>
      <c r="G228" s="27">
        <v>0</v>
      </c>
      <c r="H228" s="27">
        <v>1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18">
        <f t="shared" si="147"/>
        <v>93</v>
      </c>
      <c r="Q228" s="17">
        <v>9</v>
      </c>
      <c r="R228" s="27">
        <v>0</v>
      </c>
      <c r="S228" s="27">
        <v>0</v>
      </c>
      <c r="T228" s="27">
        <v>0</v>
      </c>
      <c r="U228" s="27">
        <v>3</v>
      </c>
      <c r="V228" s="27">
        <v>6</v>
      </c>
      <c r="W228" s="27">
        <v>20</v>
      </c>
      <c r="X228" s="27">
        <v>41</v>
      </c>
      <c r="Y228" s="27">
        <v>18</v>
      </c>
      <c r="Z228" s="27">
        <v>5</v>
      </c>
      <c r="AA228" s="27">
        <v>0</v>
      </c>
      <c r="AB228" s="27">
        <v>0</v>
      </c>
      <c r="AC228" s="27">
        <v>0</v>
      </c>
      <c r="AD228" s="18">
        <f t="shared" si="148"/>
        <v>93</v>
      </c>
    </row>
    <row r="229" spans="1:30" x14ac:dyDescent="0.25">
      <c r="A229" s="17">
        <v>10</v>
      </c>
      <c r="B229" s="27">
        <v>31</v>
      </c>
      <c r="C229" s="27">
        <v>3</v>
      </c>
      <c r="D229" s="27">
        <v>0</v>
      </c>
      <c r="E229" s="27">
        <v>0</v>
      </c>
      <c r="F229" s="27">
        <v>0</v>
      </c>
      <c r="G229" s="27">
        <v>0</v>
      </c>
      <c r="H229" s="27">
        <v>1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18">
        <f t="shared" si="147"/>
        <v>35</v>
      </c>
      <c r="Q229" s="17">
        <v>10</v>
      </c>
      <c r="R229" s="27">
        <v>0</v>
      </c>
      <c r="S229" s="27">
        <v>0</v>
      </c>
      <c r="T229" s="27">
        <v>2</v>
      </c>
      <c r="U229" s="27">
        <v>5</v>
      </c>
      <c r="V229" s="27">
        <v>5</v>
      </c>
      <c r="W229" s="27">
        <v>9</v>
      </c>
      <c r="X229" s="27">
        <v>6</v>
      </c>
      <c r="Y229" s="27">
        <v>8</v>
      </c>
      <c r="Z229" s="27">
        <v>0</v>
      </c>
      <c r="AA229" s="27">
        <v>0</v>
      </c>
      <c r="AB229" s="27">
        <v>0</v>
      </c>
      <c r="AC229" s="27">
        <v>0</v>
      </c>
      <c r="AD229" s="18">
        <f t="shared" si="148"/>
        <v>35</v>
      </c>
    </row>
    <row r="230" spans="1:30" x14ac:dyDescent="0.25">
      <c r="A230" s="17">
        <v>11</v>
      </c>
      <c r="B230" s="27">
        <v>36</v>
      </c>
      <c r="C230" s="27">
        <v>8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18">
        <f t="shared" si="147"/>
        <v>44</v>
      </c>
      <c r="Q230" s="17">
        <v>11</v>
      </c>
      <c r="R230" s="27">
        <v>0</v>
      </c>
      <c r="S230" s="27">
        <v>0</v>
      </c>
      <c r="T230" s="27">
        <v>1</v>
      </c>
      <c r="U230" s="27">
        <v>1</v>
      </c>
      <c r="V230" s="27">
        <v>7</v>
      </c>
      <c r="W230" s="27">
        <v>13</v>
      </c>
      <c r="X230" s="27">
        <v>13</v>
      </c>
      <c r="Y230" s="27">
        <v>6</v>
      </c>
      <c r="Z230" s="27">
        <v>1</v>
      </c>
      <c r="AA230" s="27">
        <v>0</v>
      </c>
      <c r="AB230" s="27">
        <v>1</v>
      </c>
      <c r="AC230" s="27">
        <v>1</v>
      </c>
      <c r="AD230" s="18">
        <f t="shared" si="148"/>
        <v>44</v>
      </c>
    </row>
    <row r="231" spans="1:30" x14ac:dyDescent="0.25">
      <c r="A231" s="17">
        <v>12</v>
      </c>
      <c r="B231" s="27">
        <v>29</v>
      </c>
      <c r="C231" s="27">
        <v>5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18">
        <f t="shared" si="147"/>
        <v>34</v>
      </c>
      <c r="Q231" s="17">
        <v>12</v>
      </c>
      <c r="R231" s="27">
        <v>0</v>
      </c>
      <c r="S231" s="27">
        <v>0</v>
      </c>
      <c r="T231" s="27">
        <v>1</v>
      </c>
      <c r="U231" s="27">
        <v>1</v>
      </c>
      <c r="V231" s="27">
        <v>0</v>
      </c>
      <c r="W231" s="27">
        <v>10</v>
      </c>
      <c r="X231" s="27">
        <v>15</v>
      </c>
      <c r="Y231" s="27">
        <v>5</v>
      </c>
      <c r="Z231" s="27">
        <v>2</v>
      </c>
      <c r="AA231" s="27">
        <v>0</v>
      </c>
      <c r="AB231" s="27">
        <v>0</v>
      </c>
      <c r="AC231" s="27">
        <v>0</v>
      </c>
      <c r="AD231" s="18">
        <f t="shared" si="148"/>
        <v>34</v>
      </c>
    </row>
    <row r="232" spans="1:30" x14ac:dyDescent="0.25">
      <c r="A232" s="17">
        <v>13</v>
      </c>
      <c r="B232" s="27">
        <v>40</v>
      </c>
      <c r="C232" s="27">
        <v>5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18">
        <f t="shared" si="147"/>
        <v>45</v>
      </c>
      <c r="Q232" s="17">
        <v>13</v>
      </c>
      <c r="R232" s="27">
        <v>0</v>
      </c>
      <c r="S232" s="27">
        <v>1</v>
      </c>
      <c r="T232" s="27">
        <v>1</v>
      </c>
      <c r="U232" s="27">
        <v>1</v>
      </c>
      <c r="V232" s="27">
        <v>9</v>
      </c>
      <c r="W232" s="27">
        <v>15</v>
      </c>
      <c r="X232" s="27">
        <v>6</v>
      </c>
      <c r="Y232" s="27">
        <v>7</v>
      </c>
      <c r="Z232" s="27">
        <v>4</v>
      </c>
      <c r="AA232" s="27">
        <v>1</v>
      </c>
      <c r="AB232" s="27">
        <v>0</v>
      </c>
      <c r="AC232" s="27">
        <v>0</v>
      </c>
      <c r="AD232" s="18">
        <f t="shared" si="148"/>
        <v>45</v>
      </c>
    </row>
    <row r="233" spans="1:30" x14ac:dyDescent="0.25">
      <c r="A233" s="17">
        <v>14</v>
      </c>
      <c r="B233" s="27">
        <v>35</v>
      </c>
      <c r="C233" s="27">
        <v>3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18">
        <f t="shared" si="147"/>
        <v>38</v>
      </c>
      <c r="Q233" s="17">
        <v>14</v>
      </c>
      <c r="R233" s="27">
        <v>0</v>
      </c>
      <c r="S233" s="27">
        <v>0</v>
      </c>
      <c r="T233" s="27">
        <v>1</v>
      </c>
      <c r="U233" s="27">
        <v>0</v>
      </c>
      <c r="V233" s="27">
        <v>4</v>
      </c>
      <c r="W233" s="27">
        <v>13</v>
      </c>
      <c r="X233" s="27">
        <v>10</v>
      </c>
      <c r="Y233" s="27">
        <v>7</v>
      </c>
      <c r="Z233" s="27">
        <v>2</v>
      </c>
      <c r="AA233" s="27">
        <v>1</v>
      </c>
      <c r="AB233" s="27">
        <v>0</v>
      </c>
      <c r="AC233" s="27">
        <v>0</v>
      </c>
      <c r="AD233" s="18">
        <f t="shared" si="148"/>
        <v>38</v>
      </c>
    </row>
    <row r="234" spans="1:30" x14ac:dyDescent="0.25">
      <c r="A234" s="17">
        <v>15</v>
      </c>
      <c r="B234" s="27">
        <v>57</v>
      </c>
      <c r="C234" s="27">
        <v>6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18">
        <f t="shared" si="147"/>
        <v>63</v>
      </c>
      <c r="Q234" s="17">
        <v>15</v>
      </c>
      <c r="R234" s="27">
        <v>0</v>
      </c>
      <c r="S234" s="27">
        <v>0</v>
      </c>
      <c r="T234" s="27">
        <v>0</v>
      </c>
      <c r="U234" s="27">
        <v>2</v>
      </c>
      <c r="V234" s="27">
        <v>4</v>
      </c>
      <c r="W234" s="27">
        <v>17</v>
      </c>
      <c r="X234" s="27">
        <v>24</v>
      </c>
      <c r="Y234" s="27">
        <v>11</v>
      </c>
      <c r="Z234" s="27">
        <v>5</v>
      </c>
      <c r="AA234" s="27">
        <v>0</v>
      </c>
      <c r="AB234" s="27">
        <v>0</v>
      </c>
      <c r="AC234" s="27">
        <v>0</v>
      </c>
      <c r="AD234" s="18">
        <f t="shared" si="148"/>
        <v>63</v>
      </c>
    </row>
    <row r="235" spans="1:30" x14ac:dyDescent="0.25">
      <c r="A235" s="17">
        <v>16</v>
      </c>
      <c r="B235" s="27">
        <v>51</v>
      </c>
      <c r="C235" s="27">
        <v>6</v>
      </c>
      <c r="D235" s="27">
        <v>0</v>
      </c>
      <c r="E235" s="27">
        <v>0</v>
      </c>
      <c r="F235" s="27">
        <v>2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18">
        <f t="shared" si="147"/>
        <v>59</v>
      </c>
      <c r="Q235" s="17">
        <v>16</v>
      </c>
      <c r="R235" s="27">
        <v>0</v>
      </c>
      <c r="S235" s="27">
        <v>0</v>
      </c>
      <c r="T235" s="27">
        <v>0</v>
      </c>
      <c r="U235" s="27">
        <v>3</v>
      </c>
      <c r="V235" s="27">
        <v>5</v>
      </c>
      <c r="W235" s="27">
        <v>18</v>
      </c>
      <c r="X235" s="27">
        <v>19</v>
      </c>
      <c r="Y235" s="27">
        <v>10</v>
      </c>
      <c r="Z235" s="27">
        <v>2</v>
      </c>
      <c r="AA235" s="27">
        <v>1</v>
      </c>
      <c r="AB235" s="27">
        <v>0</v>
      </c>
      <c r="AC235" s="27">
        <v>1</v>
      </c>
      <c r="AD235" s="18">
        <f t="shared" si="148"/>
        <v>59</v>
      </c>
    </row>
    <row r="236" spans="1:30" x14ac:dyDescent="0.25">
      <c r="A236" s="17">
        <v>17</v>
      </c>
      <c r="B236" s="27">
        <v>55</v>
      </c>
      <c r="C236" s="27">
        <v>8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1</v>
      </c>
      <c r="M236" s="27">
        <v>0</v>
      </c>
      <c r="N236" s="27">
        <v>0</v>
      </c>
      <c r="O236" s="18">
        <f t="shared" si="147"/>
        <v>64</v>
      </c>
      <c r="Q236" s="17">
        <v>17</v>
      </c>
      <c r="R236" s="27">
        <v>0</v>
      </c>
      <c r="S236" s="27">
        <v>0</v>
      </c>
      <c r="T236" s="27">
        <v>0</v>
      </c>
      <c r="U236" s="27">
        <v>3</v>
      </c>
      <c r="V236" s="27">
        <v>6</v>
      </c>
      <c r="W236" s="27">
        <v>17</v>
      </c>
      <c r="X236" s="27">
        <v>17</v>
      </c>
      <c r="Y236" s="27">
        <v>17</v>
      </c>
      <c r="Z236" s="27">
        <v>3</v>
      </c>
      <c r="AA236" s="27">
        <v>1</v>
      </c>
      <c r="AB236" s="27">
        <v>0</v>
      </c>
      <c r="AC236" s="27">
        <v>0</v>
      </c>
      <c r="AD236" s="18">
        <f t="shared" si="148"/>
        <v>64</v>
      </c>
    </row>
    <row r="237" spans="1:30" x14ac:dyDescent="0.25">
      <c r="A237" s="17">
        <v>18</v>
      </c>
      <c r="B237" s="27">
        <v>57</v>
      </c>
      <c r="C237" s="27">
        <v>4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18">
        <f t="shared" si="147"/>
        <v>61</v>
      </c>
      <c r="Q237" s="17">
        <v>18</v>
      </c>
      <c r="R237" s="27">
        <v>0</v>
      </c>
      <c r="S237" s="27">
        <v>0</v>
      </c>
      <c r="T237" s="27">
        <v>0</v>
      </c>
      <c r="U237" s="27">
        <v>1</v>
      </c>
      <c r="V237" s="27">
        <v>6</v>
      </c>
      <c r="W237" s="27">
        <v>16</v>
      </c>
      <c r="X237" s="27">
        <v>16</v>
      </c>
      <c r="Y237" s="27">
        <v>13</v>
      </c>
      <c r="Z237" s="27">
        <v>6</v>
      </c>
      <c r="AA237" s="27">
        <v>2</v>
      </c>
      <c r="AB237" s="27">
        <v>1</v>
      </c>
      <c r="AC237" s="27">
        <v>0</v>
      </c>
      <c r="AD237" s="18">
        <f t="shared" si="148"/>
        <v>61</v>
      </c>
    </row>
    <row r="238" spans="1:30" x14ac:dyDescent="0.25">
      <c r="A238" s="17">
        <v>19</v>
      </c>
      <c r="B238" s="27">
        <v>24</v>
      </c>
      <c r="C238" s="27">
        <v>2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18">
        <f t="shared" si="147"/>
        <v>26</v>
      </c>
      <c r="Q238" s="17">
        <v>19</v>
      </c>
      <c r="R238" s="27">
        <v>0</v>
      </c>
      <c r="S238" s="27">
        <v>0</v>
      </c>
      <c r="T238" s="27">
        <v>0</v>
      </c>
      <c r="U238" s="27">
        <v>0</v>
      </c>
      <c r="V238" s="27">
        <v>0</v>
      </c>
      <c r="W238" s="27">
        <v>7</v>
      </c>
      <c r="X238" s="27">
        <v>9</v>
      </c>
      <c r="Y238" s="27">
        <v>7</v>
      </c>
      <c r="Z238" s="27">
        <v>1</v>
      </c>
      <c r="AA238" s="27">
        <v>2</v>
      </c>
      <c r="AB238" s="27">
        <v>0</v>
      </c>
      <c r="AC238" s="27">
        <v>0</v>
      </c>
      <c r="AD238" s="18">
        <f t="shared" si="148"/>
        <v>26</v>
      </c>
    </row>
    <row r="239" spans="1:30" x14ac:dyDescent="0.25">
      <c r="A239" s="17">
        <v>20</v>
      </c>
      <c r="B239" s="27">
        <v>28</v>
      </c>
      <c r="C239" s="27">
        <v>3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  <c r="K239" s="27">
        <v>0</v>
      </c>
      <c r="L239" s="27">
        <v>0</v>
      </c>
      <c r="M239" s="27">
        <v>0</v>
      </c>
      <c r="N239" s="27">
        <v>0</v>
      </c>
      <c r="O239" s="18">
        <f t="shared" si="147"/>
        <v>31</v>
      </c>
      <c r="Q239" s="17">
        <v>20</v>
      </c>
      <c r="R239" s="27">
        <v>0</v>
      </c>
      <c r="S239" s="27">
        <v>2</v>
      </c>
      <c r="T239" s="27">
        <v>0</v>
      </c>
      <c r="U239" s="27">
        <v>1</v>
      </c>
      <c r="V239" s="27">
        <v>5</v>
      </c>
      <c r="W239" s="27">
        <v>7</v>
      </c>
      <c r="X239" s="27">
        <v>6</v>
      </c>
      <c r="Y239" s="27">
        <v>5</v>
      </c>
      <c r="Z239" s="27">
        <v>2</v>
      </c>
      <c r="AA239" s="27">
        <v>3</v>
      </c>
      <c r="AB239" s="27">
        <v>0</v>
      </c>
      <c r="AC239" s="27">
        <v>0</v>
      </c>
      <c r="AD239" s="18">
        <f t="shared" si="148"/>
        <v>31</v>
      </c>
    </row>
    <row r="240" spans="1:30" x14ac:dyDescent="0.25">
      <c r="A240" s="17">
        <v>21</v>
      </c>
      <c r="B240" s="27">
        <v>7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18">
        <f t="shared" si="147"/>
        <v>7</v>
      </c>
      <c r="Q240" s="17">
        <v>21</v>
      </c>
      <c r="R240" s="27">
        <v>0</v>
      </c>
      <c r="S240" s="27">
        <v>0</v>
      </c>
      <c r="T240" s="27">
        <v>0</v>
      </c>
      <c r="U240" s="27">
        <v>0</v>
      </c>
      <c r="V240" s="27">
        <v>0</v>
      </c>
      <c r="W240" s="27">
        <v>1</v>
      </c>
      <c r="X240" s="27">
        <v>0</v>
      </c>
      <c r="Y240" s="27">
        <v>3</v>
      </c>
      <c r="Z240" s="27">
        <v>3</v>
      </c>
      <c r="AA240" s="27">
        <v>0</v>
      </c>
      <c r="AB240" s="27">
        <v>0</v>
      </c>
      <c r="AC240" s="27">
        <v>0</v>
      </c>
      <c r="AD240" s="18">
        <f t="shared" si="148"/>
        <v>7</v>
      </c>
    </row>
    <row r="241" spans="1:30" x14ac:dyDescent="0.25">
      <c r="A241" s="17">
        <v>22</v>
      </c>
      <c r="B241" s="27">
        <v>9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18">
        <f t="shared" si="147"/>
        <v>9</v>
      </c>
      <c r="Q241" s="17">
        <v>22</v>
      </c>
      <c r="R241" s="27">
        <v>0</v>
      </c>
      <c r="S241" s="27">
        <v>0</v>
      </c>
      <c r="T241" s="27">
        <v>0</v>
      </c>
      <c r="U241" s="27">
        <v>1</v>
      </c>
      <c r="V241" s="27">
        <v>1</v>
      </c>
      <c r="W241" s="27">
        <v>3</v>
      </c>
      <c r="X241" s="27">
        <v>4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18">
        <f t="shared" si="148"/>
        <v>9</v>
      </c>
    </row>
    <row r="242" spans="1:30" x14ac:dyDescent="0.25">
      <c r="A242" s="17">
        <v>23</v>
      </c>
      <c r="B242" s="27">
        <v>7</v>
      </c>
      <c r="C242" s="27">
        <v>0</v>
      </c>
      <c r="D242" s="27">
        <v>0</v>
      </c>
      <c r="E242" s="27">
        <v>0</v>
      </c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18">
        <f t="shared" si="147"/>
        <v>7</v>
      </c>
      <c r="Q242" s="17">
        <v>23</v>
      </c>
      <c r="R242" s="27">
        <v>0</v>
      </c>
      <c r="S242" s="27">
        <v>0</v>
      </c>
      <c r="T242" s="27">
        <v>0</v>
      </c>
      <c r="U242" s="27">
        <v>0</v>
      </c>
      <c r="V242" s="27">
        <v>0</v>
      </c>
      <c r="W242" s="27">
        <v>1</v>
      </c>
      <c r="X242" s="27">
        <v>0</v>
      </c>
      <c r="Y242" s="27">
        <v>1</v>
      </c>
      <c r="Z242" s="27">
        <v>3</v>
      </c>
      <c r="AA242" s="27">
        <v>0</v>
      </c>
      <c r="AB242" s="27">
        <v>0</v>
      </c>
      <c r="AC242" s="27">
        <v>2</v>
      </c>
      <c r="AD242" s="18">
        <f t="shared" si="148"/>
        <v>7</v>
      </c>
    </row>
    <row r="243" spans="1:30" x14ac:dyDescent="0.25">
      <c r="A243" s="17">
        <v>24</v>
      </c>
      <c r="B243" s="27">
        <v>1</v>
      </c>
      <c r="C243" s="27">
        <v>0</v>
      </c>
      <c r="D243" s="27">
        <v>0</v>
      </c>
      <c r="E243" s="27">
        <v>0</v>
      </c>
      <c r="F243" s="27">
        <v>0</v>
      </c>
      <c r="G243" s="27">
        <v>0</v>
      </c>
      <c r="H243" s="27">
        <v>0</v>
      </c>
      <c r="I243" s="27">
        <v>0</v>
      </c>
      <c r="J243" s="27">
        <v>0</v>
      </c>
      <c r="K243" s="27">
        <v>0</v>
      </c>
      <c r="L243" s="27">
        <v>0</v>
      </c>
      <c r="M243" s="27">
        <v>0</v>
      </c>
      <c r="N243" s="27">
        <v>0</v>
      </c>
      <c r="O243" s="18">
        <f t="shared" si="147"/>
        <v>1</v>
      </c>
      <c r="Q243" s="17">
        <v>24</v>
      </c>
      <c r="R243" s="27">
        <v>0</v>
      </c>
      <c r="S243" s="27">
        <v>0</v>
      </c>
      <c r="T243" s="27">
        <v>0</v>
      </c>
      <c r="U243" s="27">
        <v>0</v>
      </c>
      <c r="V243" s="27">
        <v>0</v>
      </c>
      <c r="W243" s="27">
        <v>0</v>
      </c>
      <c r="X243" s="27">
        <v>0</v>
      </c>
      <c r="Y243" s="27">
        <v>0</v>
      </c>
      <c r="Z243" s="27">
        <v>1</v>
      </c>
      <c r="AA243" s="27">
        <v>0</v>
      </c>
      <c r="AB243" s="27">
        <v>0</v>
      </c>
      <c r="AC243" s="27">
        <v>0</v>
      </c>
      <c r="AD243" s="18">
        <f t="shared" si="148"/>
        <v>1</v>
      </c>
    </row>
    <row r="245" spans="1:30" x14ac:dyDescent="0.25">
      <c r="A245" s="69" t="s">
        <v>21</v>
      </c>
      <c r="B245" s="70">
        <f>SUM(B227:B238)</f>
        <v>552</v>
      </c>
      <c r="C245" s="70">
        <f t="shared" ref="C245:O245" si="149">SUM(C227:C238)</f>
        <v>69</v>
      </c>
      <c r="D245" s="70">
        <f t="shared" si="149"/>
        <v>0</v>
      </c>
      <c r="E245" s="70">
        <f t="shared" si="149"/>
        <v>0</v>
      </c>
      <c r="F245" s="70">
        <f t="shared" si="149"/>
        <v>3</v>
      </c>
      <c r="G245" s="70">
        <f t="shared" si="149"/>
        <v>0</v>
      </c>
      <c r="H245" s="70">
        <f t="shared" si="149"/>
        <v>3</v>
      </c>
      <c r="I245" s="70">
        <f t="shared" si="149"/>
        <v>0</v>
      </c>
      <c r="J245" s="70">
        <f t="shared" si="149"/>
        <v>0</v>
      </c>
      <c r="K245" s="70">
        <f t="shared" si="149"/>
        <v>0</v>
      </c>
      <c r="L245" s="70">
        <f t="shared" si="149"/>
        <v>1</v>
      </c>
      <c r="M245" s="70">
        <f t="shared" si="149"/>
        <v>0</v>
      </c>
      <c r="N245" s="70">
        <f t="shared" si="149"/>
        <v>0</v>
      </c>
      <c r="O245" s="71">
        <f t="shared" si="149"/>
        <v>628</v>
      </c>
      <c r="Q245" s="69" t="s">
        <v>21</v>
      </c>
      <c r="R245" s="70">
        <f>SUM(R227:R238)</f>
        <v>0</v>
      </c>
      <c r="S245" s="70">
        <f t="shared" ref="S245:AD245" si="150">SUM(S227:S238)</f>
        <v>2</v>
      </c>
      <c r="T245" s="70">
        <f t="shared" si="150"/>
        <v>7</v>
      </c>
      <c r="U245" s="70">
        <f t="shared" si="150"/>
        <v>21</v>
      </c>
      <c r="V245" s="70">
        <f t="shared" si="150"/>
        <v>55</v>
      </c>
      <c r="W245" s="70">
        <f t="shared" si="150"/>
        <v>167</v>
      </c>
      <c r="X245" s="70">
        <f t="shared" si="150"/>
        <v>204</v>
      </c>
      <c r="Y245" s="70">
        <f t="shared" si="150"/>
        <v>123</v>
      </c>
      <c r="Z245" s="70">
        <f t="shared" si="150"/>
        <v>35</v>
      </c>
      <c r="AA245" s="70">
        <f t="shared" si="150"/>
        <v>9</v>
      </c>
      <c r="AB245" s="70">
        <f t="shared" si="150"/>
        <v>3</v>
      </c>
      <c r="AC245" s="70">
        <f t="shared" si="150"/>
        <v>2</v>
      </c>
      <c r="AD245" s="71">
        <f t="shared" si="150"/>
        <v>628</v>
      </c>
    </row>
    <row r="246" spans="1:30" x14ac:dyDescent="0.25">
      <c r="A246" s="73" t="s">
        <v>22</v>
      </c>
      <c r="B246" s="75">
        <f>SUM(B226:B241)</f>
        <v>609</v>
      </c>
      <c r="C246" s="75">
        <f t="shared" ref="C246:O246" si="151">SUM(C226:C241)</f>
        <v>74</v>
      </c>
      <c r="D246" s="75">
        <f t="shared" si="151"/>
        <v>0</v>
      </c>
      <c r="E246" s="75">
        <f t="shared" si="151"/>
        <v>0</v>
      </c>
      <c r="F246" s="75">
        <f t="shared" si="151"/>
        <v>3</v>
      </c>
      <c r="G246" s="75">
        <f t="shared" si="151"/>
        <v>0</v>
      </c>
      <c r="H246" s="75">
        <f t="shared" si="151"/>
        <v>3</v>
      </c>
      <c r="I246" s="75">
        <f t="shared" si="151"/>
        <v>0</v>
      </c>
      <c r="J246" s="75">
        <f t="shared" si="151"/>
        <v>0</v>
      </c>
      <c r="K246" s="75">
        <f t="shared" si="151"/>
        <v>0</v>
      </c>
      <c r="L246" s="75">
        <f t="shared" si="151"/>
        <v>1</v>
      </c>
      <c r="M246" s="75">
        <f t="shared" si="151"/>
        <v>0</v>
      </c>
      <c r="N246" s="75">
        <f t="shared" si="151"/>
        <v>0</v>
      </c>
      <c r="O246" s="71">
        <f t="shared" si="151"/>
        <v>690</v>
      </c>
      <c r="Q246" s="73" t="s">
        <v>22</v>
      </c>
      <c r="R246" s="75">
        <f>SUM(R226:R241)</f>
        <v>0</v>
      </c>
      <c r="S246" s="75">
        <f t="shared" ref="S246:AD246" si="152">SUM(S226:S241)</f>
        <v>4</v>
      </c>
      <c r="T246" s="75">
        <f t="shared" si="152"/>
        <v>7</v>
      </c>
      <c r="U246" s="75">
        <f t="shared" si="152"/>
        <v>24</v>
      </c>
      <c r="V246" s="75">
        <f t="shared" si="152"/>
        <v>65</v>
      </c>
      <c r="W246" s="75">
        <f t="shared" si="152"/>
        <v>179</v>
      </c>
      <c r="X246" s="75">
        <f t="shared" si="152"/>
        <v>218</v>
      </c>
      <c r="Y246" s="75">
        <f t="shared" si="152"/>
        <v>133</v>
      </c>
      <c r="Z246" s="75">
        <f t="shared" si="152"/>
        <v>42</v>
      </c>
      <c r="AA246" s="75">
        <f t="shared" si="152"/>
        <v>13</v>
      </c>
      <c r="AB246" s="75">
        <f t="shared" si="152"/>
        <v>3</v>
      </c>
      <c r="AC246" s="75">
        <f t="shared" si="152"/>
        <v>2</v>
      </c>
      <c r="AD246" s="71">
        <f t="shared" si="152"/>
        <v>690</v>
      </c>
    </row>
    <row r="247" spans="1:30" x14ac:dyDescent="0.25">
      <c r="A247" s="76" t="s">
        <v>23</v>
      </c>
      <c r="B247" s="78">
        <f>SUM(B226:B243)</f>
        <v>617</v>
      </c>
      <c r="C247" s="78">
        <f t="shared" ref="C247:O247" si="153">SUM(C226:C243)</f>
        <v>74</v>
      </c>
      <c r="D247" s="78">
        <f t="shared" si="153"/>
        <v>0</v>
      </c>
      <c r="E247" s="78">
        <f t="shared" si="153"/>
        <v>0</v>
      </c>
      <c r="F247" s="78">
        <f t="shared" si="153"/>
        <v>3</v>
      </c>
      <c r="G247" s="78">
        <f t="shared" si="153"/>
        <v>0</v>
      </c>
      <c r="H247" s="78">
        <f t="shared" si="153"/>
        <v>3</v>
      </c>
      <c r="I247" s="78">
        <f t="shared" si="153"/>
        <v>0</v>
      </c>
      <c r="J247" s="78">
        <f t="shared" si="153"/>
        <v>0</v>
      </c>
      <c r="K247" s="78">
        <f t="shared" si="153"/>
        <v>0</v>
      </c>
      <c r="L247" s="78">
        <f t="shared" si="153"/>
        <v>1</v>
      </c>
      <c r="M247" s="78">
        <f t="shared" si="153"/>
        <v>0</v>
      </c>
      <c r="N247" s="78">
        <f t="shared" si="153"/>
        <v>0</v>
      </c>
      <c r="O247" s="71">
        <f t="shared" si="153"/>
        <v>698</v>
      </c>
      <c r="Q247" s="76" t="s">
        <v>23</v>
      </c>
      <c r="R247" s="78">
        <f>SUM(R226:R243)</f>
        <v>0</v>
      </c>
      <c r="S247" s="78">
        <f t="shared" ref="S247:AD247" si="154">SUM(S226:S243)</f>
        <v>4</v>
      </c>
      <c r="T247" s="78">
        <f t="shared" si="154"/>
        <v>7</v>
      </c>
      <c r="U247" s="78">
        <f t="shared" si="154"/>
        <v>24</v>
      </c>
      <c r="V247" s="78">
        <f t="shared" si="154"/>
        <v>65</v>
      </c>
      <c r="W247" s="78">
        <f t="shared" si="154"/>
        <v>180</v>
      </c>
      <c r="X247" s="78">
        <f t="shared" si="154"/>
        <v>218</v>
      </c>
      <c r="Y247" s="78">
        <f t="shared" si="154"/>
        <v>134</v>
      </c>
      <c r="Z247" s="78">
        <f t="shared" si="154"/>
        <v>46</v>
      </c>
      <c r="AA247" s="78">
        <f t="shared" si="154"/>
        <v>13</v>
      </c>
      <c r="AB247" s="78">
        <f t="shared" si="154"/>
        <v>3</v>
      </c>
      <c r="AC247" s="78">
        <f t="shared" si="154"/>
        <v>4</v>
      </c>
      <c r="AD247" s="71">
        <f t="shared" si="154"/>
        <v>698</v>
      </c>
    </row>
    <row r="248" spans="1:30" x14ac:dyDescent="0.25">
      <c r="A248" s="79" t="s">
        <v>24</v>
      </c>
      <c r="B248" s="81">
        <f>SUM(B220:B243)</f>
        <v>629</v>
      </c>
      <c r="C248" s="81">
        <f t="shared" ref="C248:O248" si="155">SUM(C220:C243)</f>
        <v>75</v>
      </c>
      <c r="D248" s="81">
        <f t="shared" si="155"/>
        <v>0</v>
      </c>
      <c r="E248" s="81">
        <f t="shared" si="155"/>
        <v>0</v>
      </c>
      <c r="F248" s="81">
        <f t="shared" si="155"/>
        <v>3</v>
      </c>
      <c r="G248" s="81">
        <f t="shared" si="155"/>
        <v>0</v>
      </c>
      <c r="H248" s="81">
        <f t="shared" si="155"/>
        <v>3</v>
      </c>
      <c r="I248" s="81">
        <f t="shared" si="155"/>
        <v>0</v>
      </c>
      <c r="J248" s="81">
        <f t="shared" si="155"/>
        <v>0</v>
      </c>
      <c r="K248" s="81">
        <f t="shared" si="155"/>
        <v>0</v>
      </c>
      <c r="L248" s="81">
        <f t="shared" si="155"/>
        <v>1</v>
      </c>
      <c r="M248" s="81">
        <f t="shared" si="155"/>
        <v>0</v>
      </c>
      <c r="N248" s="81">
        <f t="shared" si="155"/>
        <v>0</v>
      </c>
      <c r="O248" s="71">
        <f t="shared" si="155"/>
        <v>711</v>
      </c>
      <c r="Q248" s="79" t="s">
        <v>24</v>
      </c>
      <c r="R248" s="81">
        <f>SUM(R220:R243)</f>
        <v>0</v>
      </c>
      <c r="S248" s="81">
        <f t="shared" ref="S248:AD248" si="156">SUM(S220:S243)</f>
        <v>4</v>
      </c>
      <c r="T248" s="81">
        <f t="shared" si="156"/>
        <v>7</v>
      </c>
      <c r="U248" s="81">
        <f t="shared" si="156"/>
        <v>24</v>
      </c>
      <c r="V248" s="81">
        <f t="shared" si="156"/>
        <v>67</v>
      </c>
      <c r="W248" s="81">
        <f t="shared" si="156"/>
        <v>181</v>
      </c>
      <c r="X248" s="81">
        <f t="shared" si="156"/>
        <v>222</v>
      </c>
      <c r="Y248" s="81">
        <f t="shared" si="156"/>
        <v>136</v>
      </c>
      <c r="Z248" s="81">
        <f t="shared" si="156"/>
        <v>48</v>
      </c>
      <c r="AA248" s="81">
        <f t="shared" si="156"/>
        <v>15</v>
      </c>
      <c r="AB248" s="81">
        <f t="shared" si="156"/>
        <v>3</v>
      </c>
      <c r="AC248" s="81">
        <f t="shared" si="156"/>
        <v>4</v>
      </c>
      <c r="AD248" s="71">
        <f t="shared" si="156"/>
        <v>711</v>
      </c>
    </row>
    <row r="251" spans="1:30" ht="13" x14ac:dyDescent="0.3">
      <c r="A251" s="4"/>
      <c r="B251" s="2" t="s">
        <v>28</v>
      </c>
      <c r="C251" s="4" t="str">
        <f>C41</f>
        <v>Eastbound</v>
      </c>
      <c r="R251" s="2" t="s">
        <v>28</v>
      </c>
      <c r="S251" s="4" t="str">
        <f>C41</f>
        <v>Eastbound</v>
      </c>
    </row>
    <row r="253" spans="1:30" x14ac:dyDescent="0.25">
      <c r="A253" s="10">
        <f>A183+1</f>
        <v>45551</v>
      </c>
      <c r="B253" s="115" t="s">
        <v>6</v>
      </c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7"/>
      <c r="Q253" s="10">
        <f>Q183+1</f>
        <v>45551</v>
      </c>
      <c r="R253" s="115" t="s">
        <v>7</v>
      </c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7"/>
    </row>
    <row r="254" spans="1:30" x14ac:dyDescent="0.25">
      <c r="A254" s="17" t="s">
        <v>13</v>
      </c>
      <c r="B254" s="17">
        <v>1</v>
      </c>
      <c r="C254" s="17">
        <v>2</v>
      </c>
      <c r="D254" s="17">
        <v>3</v>
      </c>
      <c r="E254" s="17">
        <v>4</v>
      </c>
      <c r="F254" s="17">
        <v>5</v>
      </c>
      <c r="G254" s="17">
        <v>6</v>
      </c>
      <c r="H254" s="17">
        <v>7</v>
      </c>
      <c r="I254" s="17">
        <v>8</v>
      </c>
      <c r="J254" s="17">
        <v>9</v>
      </c>
      <c r="K254" s="17">
        <v>10</v>
      </c>
      <c r="L254" s="17">
        <v>11</v>
      </c>
      <c r="M254" s="17">
        <v>12</v>
      </c>
      <c r="N254" s="17">
        <v>13</v>
      </c>
      <c r="O254" s="18" t="s">
        <v>12</v>
      </c>
      <c r="Q254" s="17" t="s">
        <v>13</v>
      </c>
      <c r="R254" s="17" t="str">
        <f>R$9</f>
        <v>0-10</v>
      </c>
      <c r="S254" s="17" t="str">
        <f t="shared" ref="S254:AC254" si="157">S$9</f>
        <v>10-15</v>
      </c>
      <c r="T254" s="17" t="str">
        <f t="shared" si="157"/>
        <v>15-20</v>
      </c>
      <c r="U254" s="17" t="str">
        <f t="shared" si="157"/>
        <v>20-25</v>
      </c>
      <c r="V254" s="17" t="str">
        <f t="shared" si="157"/>
        <v>25-30</v>
      </c>
      <c r="W254" s="17" t="str">
        <f t="shared" si="157"/>
        <v>30-35</v>
      </c>
      <c r="X254" s="17" t="str">
        <f t="shared" si="157"/>
        <v>35-40</v>
      </c>
      <c r="Y254" s="17" t="str">
        <f t="shared" si="157"/>
        <v>40-45</v>
      </c>
      <c r="Z254" s="17" t="str">
        <f t="shared" si="157"/>
        <v>45-50</v>
      </c>
      <c r="AA254" s="17" t="str">
        <f t="shared" si="157"/>
        <v>50-55</v>
      </c>
      <c r="AB254" s="17" t="str">
        <f t="shared" si="157"/>
        <v>55-60</v>
      </c>
      <c r="AC254" s="17" t="str">
        <f t="shared" si="157"/>
        <v>60+</v>
      </c>
      <c r="AD254" s="18" t="s">
        <v>12</v>
      </c>
    </row>
    <row r="255" spans="1:30" x14ac:dyDescent="0.25">
      <c r="A255" s="17">
        <v>1</v>
      </c>
      <c r="B255" s="27">
        <v>0</v>
      </c>
      <c r="C255" s="27">
        <v>0</v>
      </c>
      <c r="D255" s="27">
        <v>0</v>
      </c>
      <c r="E255" s="27">
        <v>0</v>
      </c>
      <c r="F255" s="27">
        <v>0</v>
      </c>
      <c r="G255" s="27">
        <v>0</v>
      </c>
      <c r="H255" s="27">
        <v>0</v>
      </c>
      <c r="I255" s="27">
        <v>0</v>
      </c>
      <c r="J255" s="27">
        <v>0</v>
      </c>
      <c r="K255" s="27">
        <v>0</v>
      </c>
      <c r="L255" s="27">
        <v>0</v>
      </c>
      <c r="M255" s="27">
        <v>0</v>
      </c>
      <c r="N255" s="27">
        <v>0</v>
      </c>
      <c r="O255" s="18">
        <f>SUM(B255:N255)</f>
        <v>0</v>
      </c>
      <c r="Q255" s="17">
        <v>1</v>
      </c>
      <c r="R255" s="27">
        <v>0</v>
      </c>
      <c r="S255" s="27">
        <v>0</v>
      </c>
      <c r="T255" s="27">
        <v>0</v>
      </c>
      <c r="U255" s="27">
        <v>0</v>
      </c>
      <c r="V255" s="27">
        <v>0</v>
      </c>
      <c r="W255" s="27">
        <v>0</v>
      </c>
      <c r="X255" s="27">
        <v>0</v>
      </c>
      <c r="Y255" s="27">
        <v>0</v>
      </c>
      <c r="Z255" s="27">
        <v>0</v>
      </c>
      <c r="AA255" s="27">
        <v>0</v>
      </c>
      <c r="AB255" s="27">
        <v>0</v>
      </c>
      <c r="AC255" s="27">
        <v>0</v>
      </c>
      <c r="AD255" s="18">
        <f>SUM(R255:AC255)</f>
        <v>0</v>
      </c>
    </row>
    <row r="256" spans="1:30" x14ac:dyDescent="0.25">
      <c r="A256" s="17">
        <v>2</v>
      </c>
      <c r="B256" s="27">
        <v>1</v>
      </c>
      <c r="C256" s="27">
        <v>0</v>
      </c>
      <c r="D256" s="27">
        <v>0</v>
      </c>
      <c r="E256" s="27">
        <v>0</v>
      </c>
      <c r="F256" s="27">
        <v>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  <c r="N256" s="27">
        <v>0</v>
      </c>
      <c r="O256" s="18">
        <f t="shared" ref="O256:O278" si="158">SUM(B256:N256)</f>
        <v>1</v>
      </c>
      <c r="Q256" s="17">
        <v>2</v>
      </c>
      <c r="R256" s="27">
        <v>0</v>
      </c>
      <c r="S256" s="27">
        <v>0</v>
      </c>
      <c r="T256" s="27">
        <v>0</v>
      </c>
      <c r="U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>
        <v>0</v>
      </c>
      <c r="AA256" s="27">
        <v>0</v>
      </c>
      <c r="AB256" s="27">
        <v>1</v>
      </c>
      <c r="AC256" s="27">
        <v>0</v>
      </c>
      <c r="AD256" s="18">
        <f t="shared" ref="AD256:AD278" si="159">SUM(R256:AC256)</f>
        <v>1</v>
      </c>
    </row>
    <row r="257" spans="1:30" x14ac:dyDescent="0.25">
      <c r="A257" s="17">
        <v>3</v>
      </c>
      <c r="B257" s="27">
        <v>0</v>
      </c>
      <c r="C257" s="27">
        <v>0</v>
      </c>
      <c r="D257" s="27">
        <v>0</v>
      </c>
      <c r="E257" s="27">
        <v>0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18">
        <f t="shared" si="158"/>
        <v>0</v>
      </c>
      <c r="Q257" s="17">
        <v>3</v>
      </c>
      <c r="R257" s="27">
        <v>0</v>
      </c>
      <c r="S257" s="27">
        <v>0</v>
      </c>
      <c r="T257" s="27">
        <v>0</v>
      </c>
      <c r="U257" s="27">
        <v>0</v>
      </c>
      <c r="V257" s="27">
        <v>0</v>
      </c>
      <c r="W257" s="27">
        <v>0</v>
      </c>
      <c r="X257" s="27">
        <v>0</v>
      </c>
      <c r="Y257" s="27">
        <v>0</v>
      </c>
      <c r="Z257" s="27">
        <v>0</v>
      </c>
      <c r="AA257" s="27">
        <v>0</v>
      </c>
      <c r="AB257" s="27">
        <v>0</v>
      </c>
      <c r="AC257" s="27">
        <v>0</v>
      </c>
      <c r="AD257" s="18">
        <f t="shared" si="159"/>
        <v>0</v>
      </c>
    </row>
    <row r="258" spans="1:30" x14ac:dyDescent="0.25">
      <c r="A258" s="17">
        <v>4</v>
      </c>
      <c r="B258" s="27">
        <v>3</v>
      </c>
      <c r="C258" s="27">
        <v>0</v>
      </c>
      <c r="D258" s="27">
        <v>0</v>
      </c>
      <c r="E258" s="27">
        <v>0</v>
      </c>
      <c r="F258" s="27">
        <v>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18">
        <f t="shared" si="158"/>
        <v>3</v>
      </c>
      <c r="Q258" s="17">
        <v>4</v>
      </c>
      <c r="R258" s="27">
        <v>0</v>
      </c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>
        <v>0</v>
      </c>
      <c r="Y258" s="27">
        <v>1</v>
      </c>
      <c r="Z258" s="27">
        <v>1</v>
      </c>
      <c r="AA258" s="27">
        <v>0</v>
      </c>
      <c r="AB258" s="27">
        <v>0</v>
      </c>
      <c r="AC258" s="27">
        <v>1</v>
      </c>
      <c r="AD258" s="18">
        <f t="shared" si="159"/>
        <v>3</v>
      </c>
    </row>
    <row r="259" spans="1:30" x14ac:dyDescent="0.25">
      <c r="A259" s="17">
        <v>5</v>
      </c>
      <c r="B259" s="27">
        <v>1</v>
      </c>
      <c r="C259" s="27">
        <v>0</v>
      </c>
      <c r="D259" s="27">
        <v>0</v>
      </c>
      <c r="E259" s="27">
        <v>0</v>
      </c>
      <c r="F259" s="27">
        <v>0</v>
      </c>
      <c r="G259" s="27">
        <v>0</v>
      </c>
      <c r="H259" s="27">
        <v>0</v>
      </c>
      <c r="I259" s="27">
        <v>0</v>
      </c>
      <c r="J259" s="27">
        <v>0</v>
      </c>
      <c r="K259" s="27">
        <v>0</v>
      </c>
      <c r="L259" s="27">
        <v>0</v>
      </c>
      <c r="M259" s="27">
        <v>0</v>
      </c>
      <c r="N259" s="27">
        <v>0</v>
      </c>
      <c r="O259" s="18">
        <f t="shared" si="158"/>
        <v>1</v>
      </c>
      <c r="Q259" s="17">
        <v>5</v>
      </c>
      <c r="R259" s="27">
        <v>0</v>
      </c>
      <c r="S259" s="27">
        <v>0</v>
      </c>
      <c r="T259" s="27">
        <v>0</v>
      </c>
      <c r="U259" s="27">
        <v>0</v>
      </c>
      <c r="V259" s="27">
        <v>0</v>
      </c>
      <c r="W259" s="27">
        <v>0</v>
      </c>
      <c r="X259" s="27">
        <v>1</v>
      </c>
      <c r="Y259" s="27">
        <v>0</v>
      </c>
      <c r="Z259" s="27">
        <v>0</v>
      </c>
      <c r="AA259" s="27">
        <v>0</v>
      </c>
      <c r="AB259" s="27">
        <v>0</v>
      </c>
      <c r="AC259" s="27">
        <v>0</v>
      </c>
      <c r="AD259" s="18">
        <f t="shared" si="159"/>
        <v>1</v>
      </c>
    </row>
    <row r="260" spans="1:30" x14ac:dyDescent="0.25">
      <c r="A260" s="17">
        <v>6</v>
      </c>
      <c r="B260" s="27">
        <v>2</v>
      </c>
      <c r="C260" s="27">
        <v>1</v>
      </c>
      <c r="D260" s="27">
        <v>0</v>
      </c>
      <c r="E260" s="27">
        <v>0</v>
      </c>
      <c r="F260" s="27">
        <v>0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  <c r="N260" s="27">
        <v>0</v>
      </c>
      <c r="O260" s="18">
        <f t="shared" si="158"/>
        <v>3</v>
      </c>
      <c r="Q260" s="17">
        <v>6</v>
      </c>
      <c r="R260" s="27">
        <v>0</v>
      </c>
      <c r="S260" s="27">
        <v>0</v>
      </c>
      <c r="T260" s="27">
        <v>0</v>
      </c>
      <c r="U260" s="27">
        <v>0</v>
      </c>
      <c r="V260" s="27">
        <v>1</v>
      </c>
      <c r="W260" s="27">
        <v>1</v>
      </c>
      <c r="X260" s="27">
        <v>1</v>
      </c>
      <c r="Y260" s="27">
        <v>0</v>
      </c>
      <c r="Z260" s="27">
        <v>0</v>
      </c>
      <c r="AA260" s="27">
        <v>0</v>
      </c>
      <c r="AB260" s="27">
        <v>0</v>
      </c>
      <c r="AC260" s="27">
        <v>0</v>
      </c>
      <c r="AD260" s="18">
        <f t="shared" si="159"/>
        <v>3</v>
      </c>
    </row>
    <row r="261" spans="1:30" x14ac:dyDescent="0.25">
      <c r="A261" s="17">
        <v>7</v>
      </c>
      <c r="B261" s="27">
        <v>7</v>
      </c>
      <c r="C261" s="27">
        <v>0</v>
      </c>
      <c r="D261" s="27">
        <v>0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0</v>
      </c>
      <c r="N261" s="27">
        <v>0</v>
      </c>
      <c r="O261" s="18">
        <f t="shared" si="158"/>
        <v>7</v>
      </c>
      <c r="Q261" s="17">
        <v>7</v>
      </c>
      <c r="R261" s="27">
        <v>0</v>
      </c>
      <c r="S261" s="27">
        <v>0</v>
      </c>
      <c r="T261" s="27">
        <v>0</v>
      </c>
      <c r="U261" s="27">
        <v>0</v>
      </c>
      <c r="V261" s="27">
        <v>0</v>
      </c>
      <c r="W261" s="27">
        <v>0</v>
      </c>
      <c r="X261" s="27">
        <v>4</v>
      </c>
      <c r="Y261" s="27">
        <v>2</v>
      </c>
      <c r="Z261" s="27">
        <v>1</v>
      </c>
      <c r="AA261" s="27">
        <v>0</v>
      </c>
      <c r="AB261" s="27">
        <v>0</v>
      </c>
      <c r="AC261" s="27">
        <v>0</v>
      </c>
      <c r="AD261" s="18">
        <f t="shared" si="159"/>
        <v>7</v>
      </c>
    </row>
    <row r="262" spans="1:30" x14ac:dyDescent="0.25">
      <c r="A262" s="17">
        <v>8</v>
      </c>
      <c r="B262" s="27">
        <v>24</v>
      </c>
      <c r="C262" s="27">
        <v>2</v>
      </c>
      <c r="D262" s="27">
        <v>0</v>
      </c>
      <c r="E262" s="27">
        <v>0</v>
      </c>
      <c r="F262" s="27">
        <v>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0</v>
      </c>
      <c r="M262" s="27">
        <v>0</v>
      </c>
      <c r="N262" s="27">
        <v>0</v>
      </c>
      <c r="O262" s="18">
        <f t="shared" si="158"/>
        <v>26</v>
      </c>
      <c r="Q262" s="17">
        <v>8</v>
      </c>
      <c r="R262" s="27">
        <v>0</v>
      </c>
      <c r="S262" s="27">
        <v>0</v>
      </c>
      <c r="T262" s="27">
        <v>0</v>
      </c>
      <c r="U262" s="27">
        <v>0</v>
      </c>
      <c r="V262" s="27">
        <v>2</v>
      </c>
      <c r="W262" s="27">
        <v>2</v>
      </c>
      <c r="X262" s="27">
        <v>13</v>
      </c>
      <c r="Y262" s="27">
        <v>6</v>
      </c>
      <c r="Z262" s="27">
        <v>2</v>
      </c>
      <c r="AA262" s="27">
        <v>1</v>
      </c>
      <c r="AB262" s="27">
        <v>0</v>
      </c>
      <c r="AC262" s="27">
        <v>0</v>
      </c>
      <c r="AD262" s="18">
        <f t="shared" si="159"/>
        <v>26</v>
      </c>
    </row>
    <row r="263" spans="1:30" x14ac:dyDescent="0.25">
      <c r="A263" s="17">
        <v>9</v>
      </c>
      <c r="B263" s="27">
        <v>50</v>
      </c>
      <c r="C263" s="27">
        <v>9</v>
      </c>
      <c r="D263" s="27">
        <v>0</v>
      </c>
      <c r="E263" s="27">
        <v>0</v>
      </c>
      <c r="F263" s="27">
        <v>0</v>
      </c>
      <c r="G263" s="27">
        <v>0</v>
      </c>
      <c r="H263" s="27">
        <v>0</v>
      </c>
      <c r="I263" s="27">
        <v>0</v>
      </c>
      <c r="J263" s="27">
        <v>0</v>
      </c>
      <c r="K263" s="27">
        <v>0</v>
      </c>
      <c r="L263" s="27">
        <v>0</v>
      </c>
      <c r="M263" s="27">
        <v>0</v>
      </c>
      <c r="N263" s="27">
        <v>0</v>
      </c>
      <c r="O263" s="18">
        <f t="shared" si="158"/>
        <v>59</v>
      </c>
      <c r="Q263" s="17">
        <v>9</v>
      </c>
      <c r="R263" s="27">
        <v>0</v>
      </c>
      <c r="S263" s="27">
        <v>0</v>
      </c>
      <c r="T263" s="27">
        <v>0</v>
      </c>
      <c r="U263" s="27">
        <v>0</v>
      </c>
      <c r="V263" s="27">
        <v>2</v>
      </c>
      <c r="W263" s="27">
        <v>6</v>
      </c>
      <c r="X263" s="27">
        <v>23</v>
      </c>
      <c r="Y263" s="27">
        <v>16</v>
      </c>
      <c r="Z263" s="27">
        <v>8</v>
      </c>
      <c r="AA263" s="27">
        <v>3</v>
      </c>
      <c r="AB263" s="27">
        <v>1</v>
      </c>
      <c r="AC263" s="27">
        <v>0</v>
      </c>
      <c r="AD263" s="18">
        <f t="shared" si="159"/>
        <v>59</v>
      </c>
    </row>
    <row r="264" spans="1:30" x14ac:dyDescent="0.25">
      <c r="A264" s="17">
        <v>10</v>
      </c>
      <c r="B264" s="27">
        <v>43</v>
      </c>
      <c r="C264" s="27">
        <v>6</v>
      </c>
      <c r="D264" s="27">
        <v>0</v>
      </c>
      <c r="E264" s="27">
        <v>0</v>
      </c>
      <c r="F264" s="27">
        <v>0</v>
      </c>
      <c r="G264" s="27">
        <v>0</v>
      </c>
      <c r="H264" s="27">
        <v>1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18">
        <f t="shared" si="158"/>
        <v>50</v>
      </c>
      <c r="Q264" s="17">
        <v>10</v>
      </c>
      <c r="R264" s="27">
        <v>0</v>
      </c>
      <c r="S264" s="27">
        <v>1</v>
      </c>
      <c r="T264" s="27">
        <v>0</v>
      </c>
      <c r="U264" s="27">
        <v>1</v>
      </c>
      <c r="V264" s="27">
        <v>6</v>
      </c>
      <c r="W264" s="27">
        <v>15</v>
      </c>
      <c r="X264" s="27">
        <v>18</v>
      </c>
      <c r="Y264" s="27">
        <v>6</v>
      </c>
      <c r="Z264" s="27">
        <v>1</v>
      </c>
      <c r="AA264" s="27">
        <v>2</v>
      </c>
      <c r="AB264" s="27">
        <v>0</v>
      </c>
      <c r="AC264" s="27">
        <v>0</v>
      </c>
      <c r="AD264" s="18">
        <f t="shared" si="159"/>
        <v>50</v>
      </c>
    </row>
    <row r="265" spans="1:30" x14ac:dyDescent="0.25">
      <c r="A265" s="17">
        <v>11</v>
      </c>
      <c r="B265" s="27">
        <v>30</v>
      </c>
      <c r="C265" s="27">
        <v>7</v>
      </c>
      <c r="D265" s="27">
        <v>0</v>
      </c>
      <c r="E265" s="27">
        <v>0</v>
      </c>
      <c r="F265" s="27">
        <v>0</v>
      </c>
      <c r="G265" s="27">
        <v>0</v>
      </c>
      <c r="H265" s="27">
        <v>2</v>
      </c>
      <c r="I265" s="27">
        <v>0</v>
      </c>
      <c r="J265" s="27">
        <v>0</v>
      </c>
      <c r="K265" s="27">
        <v>0</v>
      </c>
      <c r="L265" s="27">
        <v>0</v>
      </c>
      <c r="M265" s="27">
        <v>0</v>
      </c>
      <c r="N265" s="27">
        <v>0</v>
      </c>
      <c r="O265" s="18">
        <f t="shared" si="158"/>
        <v>39</v>
      </c>
      <c r="Q265" s="17">
        <v>11</v>
      </c>
      <c r="R265" s="27">
        <v>0</v>
      </c>
      <c r="S265" s="27">
        <v>0</v>
      </c>
      <c r="T265" s="27">
        <v>1</v>
      </c>
      <c r="U265" s="27">
        <v>2</v>
      </c>
      <c r="V265" s="27">
        <v>6</v>
      </c>
      <c r="W265" s="27">
        <v>10</v>
      </c>
      <c r="X265" s="27">
        <v>11</v>
      </c>
      <c r="Y265" s="27">
        <v>7</v>
      </c>
      <c r="Z265" s="27">
        <v>0</v>
      </c>
      <c r="AA265" s="27">
        <v>0</v>
      </c>
      <c r="AB265" s="27">
        <v>1</v>
      </c>
      <c r="AC265" s="27">
        <v>1</v>
      </c>
      <c r="AD265" s="18">
        <f t="shared" si="159"/>
        <v>39</v>
      </c>
    </row>
    <row r="266" spans="1:30" x14ac:dyDescent="0.25">
      <c r="A266" s="17">
        <v>12</v>
      </c>
      <c r="B266" s="27">
        <v>27</v>
      </c>
      <c r="C266" s="27">
        <v>5</v>
      </c>
      <c r="D266" s="27">
        <v>0</v>
      </c>
      <c r="E266" s="27">
        <v>0</v>
      </c>
      <c r="F266" s="27">
        <v>0</v>
      </c>
      <c r="G266" s="27">
        <v>0</v>
      </c>
      <c r="H266" s="27">
        <v>0</v>
      </c>
      <c r="I266" s="27">
        <v>1</v>
      </c>
      <c r="J266" s="27">
        <v>0</v>
      </c>
      <c r="K266" s="27">
        <v>0</v>
      </c>
      <c r="L266" s="27">
        <v>0</v>
      </c>
      <c r="M266" s="27">
        <v>1</v>
      </c>
      <c r="N266" s="27">
        <v>0</v>
      </c>
      <c r="O266" s="18">
        <f t="shared" si="158"/>
        <v>34</v>
      </c>
      <c r="Q266" s="17">
        <v>12</v>
      </c>
      <c r="R266" s="27">
        <v>0</v>
      </c>
      <c r="S266" s="27">
        <v>1</v>
      </c>
      <c r="T266" s="27">
        <v>0</v>
      </c>
      <c r="U266" s="27">
        <v>3</v>
      </c>
      <c r="V266" s="27">
        <v>1</v>
      </c>
      <c r="W266" s="27">
        <v>8</v>
      </c>
      <c r="X266" s="27">
        <v>12</v>
      </c>
      <c r="Y266" s="27">
        <v>6</v>
      </c>
      <c r="Z266" s="27">
        <v>2</v>
      </c>
      <c r="AA266" s="27">
        <v>1</v>
      </c>
      <c r="AB266" s="27">
        <v>0</v>
      </c>
      <c r="AC266" s="27">
        <v>0</v>
      </c>
      <c r="AD266" s="18">
        <f t="shared" si="159"/>
        <v>34</v>
      </c>
    </row>
    <row r="267" spans="1:30" x14ac:dyDescent="0.25">
      <c r="A267" s="17">
        <v>13</v>
      </c>
      <c r="B267" s="27">
        <v>27</v>
      </c>
      <c r="C267" s="27">
        <v>5</v>
      </c>
      <c r="D267" s="27">
        <v>0</v>
      </c>
      <c r="E267" s="27">
        <v>0</v>
      </c>
      <c r="F267" s="27">
        <v>0</v>
      </c>
      <c r="G267" s="27">
        <v>0</v>
      </c>
      <c r="H267" s="27">
        <v>0</v>
      </c>
      <c r="I267" s="27">
        <v>0</v>
      </c>
      <c r="J267" s="27">
        <v>0</v>
      </c>
      <c r="K267" s="27">
        <v>0</v>
      </c>
      <c r="L267" s="27">
        <v>0</v>
      </c>
      <c r="M267" s="27">
        <v>1</v>
      </c>
      <c r="N267" s="27">
        <v>0</v>
      </c>
      <c r="O267" s="18">
        <f t="shared" si="158"/>
        <v>33</v>
      </c>
      <c r="Q267" s="17">
        <v>13</v>
      </c>
      <c r="R267" s="27">
        <v>0</v>
      </c>
      <c r="S267" s="27">
        <v>0</v>
      </c>
      <c r="T267" s="27">
        <v>0</v>
      </c>
      <c r="U267" s="27">
        <v>0</v>
      </c>
      <c r="V267" s="27">
        <v>2</v>
      </c>
      <c r="W267" s="27">
        <v>11</v>
      </c>
      <c r="X267" s="27">
        <v>12</v>
      </c>
      <c r="Y267" s="27">
        <v>6</v>
      </c>
      <c r="Z267" s="27">
        <v>2</v>
      </c>
      <c r="AA267" s="27">
        <v>0</v>
      </c>
      <c r="AB267" s="27">
        <v>0</v>
      </c>
      <c r="AC267" s="27">
        <v>0</v>
      </c>
      <c r="AD267" s="18">
        <f t="shared" si="159"/>
        <v>33</v>
      </c>
    </row>
    <row r="268" spans="1:30" x14ac:dyDescent="0.25">
      <c r="A268" s="17">
        <v>14</v>
      </c>
      <c r="B268" s="27">
        <v>25</v>
      </c>
      <c r="C268" s="27">
        <v>4</v>
      </c>
      <c r="D268" s="27">
        <v>0</v>
      </c>
      <c r="E268" s="27">
        <v>0</v>
      </c>
      <c r="F268" s="27">
        <v>0</v>
      </c>
      <c r="G268" s="27">
        <v>0</v>
      </c>
      <c r="H268" s="27">
        <v>1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18">
        <f t="shared" si="158"/>
        <v>30</v>
      </c>
      <c r="Q268" s="17">
        <v>14</v>
      </c>
      <c r="R268" s="27">
        <v>0</v>
      </c>
      <c r="S268" s="27">
        <v>0</v>
      </c>
      <c r="T268" s="27">
        <v>0</v>
      </c>
      <c r="U268" s="27">
        <v>1</v>
      </c>
      <c r="V268" s="27">
        <v>3</v>
      </c>
      <c r="W268" s="27">
        <v>8</v>
      </c>
      <c r="X268" s="27">
        <v>10</v>
      </c>
      <c r="Y268" s="27">
        <v>7</v>
      </c>
      <c r="Z268" s="27">
        <v>0</v>
      </c>
      <c r="AA268" s="27">
        <v>1</v>
      </c>
      <c r="AB268" s="27">
        <v>0</v>
      </c>
      <c r="AC268" s="27">
        <v>0</v>
      </c>
      <c r="AD268" s="18">
        <f t="shared" si="159"/>
        <v>30</v>
      </c>
    </row>
    <row r="269" spans="1:30" x14ac:dyDescent="0.25">
      <c r="A269" s="17">
        <v>15</v>
      </c>
      <c r="B269" s="27">
        <v>37</v>
      </c>
      <c r="C269" s="27">
        <v>3</v>
      </c>
      <c r="D269" s="27">
        <v>0</v>
      </c>
      <c r="E269" s="27">
        <v>0</v>
      </c>
      <c r="F269" s="27">
        <v>2</v>
      </c>
      <c r="G269" s="27">
        <v>0</v>
      </c>
      <c r="H269" s="27">
        <v>0</v>
      </c>
      <c r="I269" s="27">
        <v>0</v>
      </c>
      <c r="J269" s="27">
        <v>1</v>
      </c>
      <c r="K269" s="27">
        <v>0</v>
      </c>
      <c r="L269" s="27">
        <v>0</v>
      </c>
      <c r="M269" s="27">
        <v>0</v>
      </c>
      <c r="N269" s="27">
        <v>0</v>
      </c>
      <c r="O269" s="18">
        <f t="shared" si="158"/>
        <v>43</v>
      </c>
      <c r="Q269" s="17">
        <v>15</v>
      </c>
      <c r="R269" s="27">
        <v>0</v>
      </c>
      <c r="S269" s="27">
        <v>0</v>
      </c>
      <c r="T269" s="27">
        <v>0</v>
      </c>
      <c r="U269" s="27">
        <v>0</v>
      </c>
      <c r="V269" s="27">
        <v>4</v>
      </c>
      <c r="W269" s="27">
        <v>12</v>
      </c>
      <c r="X269" s="27">
        <v>12</v>
      </c>
      <c r="Y269" s="27">
        <v>11</v>
      </c>
      <c r="Z269" s="27">
        <v>3</v>
      </c>
      <c r="AA269" s="27">
        <v>1</v>
      </c>
      <c r="AB269" s="27">
        <v>0</v>
      </c>
      <c r="AC269" s="27">
        <v>0</v>
      </c>
      <c r="AD269" s="18">
        <f t="shared" si="159"/>
        <v>43</v>
      </c>
    </row>
    <row r="270" spans="1:30" x14ac:dyDescent="0.25">
      <c r="A270" s="17">
        <v>16</v>
      </c>
      <c r="B270" s="27">
        <v>43</v>
      </c>
      <c r="C270" s="27">
        <v>6</v>
      </c>
      <c r="D270" s="27">
        <v>0</v>
      </c>
      <c r="E270" s="27">
        <v>0</v>
      </c>
      <c r="F270" s="27">
        <v>1</v>
      </c>
      <c r="G270" s="27">
        <v>0</v>
      </c>
      <c r="H270" s="27">
        <v>0</v>
      </c>
      <c r="I270" s="27">
        <v>1</v>
      </c>
      <c r="J270" s="27">
        <v>0</v>
      </c>
      <c r="K270" s="27">
        <v>0</v>
      </c>
      <c r="L270" s="27">
        <v>0</v>
      </c>
      <c r="M270" s="27">
        <v>0</v>
      </c>
      <c r="N270" s="27">
        <v>0</v>
      </c>
      <c r="O270" s="18">
        <f t="shared" si="158"/>
        <v>51</v>
      </c>
      <c r="Q270" s="17">
        <v>16</v>
      </c>
      <c r="R270" s="27">
        <v>0</v>
      </c>
      <c r="S270" s="27">
        <v>0</v>
      </c>
      <c r="T270" s="27">
        <v>0</v>
      </c>
      <c r="U270" s="27">
        <v>2</v>
      </c>
      <c r="V270" s="27">
        <v>0</v>
      </c>
      <c r="W270" s="27">
        <v>14</v>
      </c>
      <c r="X270" s="27">
        <v>16</v>
      </c>
      <c r="Y270" s="27">
        <v>13</v>
      </c>
      <c r="Z270" s="27">
        <v>5</v>
      </c>
      <c r="AA270" s="27">
        <v>0</v>
      </c>
      <c r="AB270" s="27">
        <v>1</v>
      </c>
      <c r="AC270" s="27">
        <v>0</v>
      </c>
      <c r="AD270" s="18">
        <f t="shared" si="159"/>
        <v>51</v>
      </c>
    </row>
    <row r="271" spans="1:30" x14ac:dyDescent="0.25">
      <c r="A271" s="17">
        <v>17</v>
      </c>
      <c r="B271" s="27">
        <v>42</v>
      </c>
      <c r="C271" s="27">
        <v>7</v>
      </c>
      <c r="D271" s="27">
        <v>0</v>
      </c>
      <c r="E271" s="27">
        <v>0</v>
      </c>
      <c r="F271" s="27">
        <v>0</v>
      </c>
      <c r="G271" s="27">
        <v>0</v>
      </c>
      <c r="H271" s="27">
        <v>0</v>
      </c>
      <c r="I271" s="27">
        <v>0</v>
      </c>
      <c r="J271" s="27">
        <v>0</v>
      </c>
      <c r="K271" s="27">
        <v>0</v>
      </c>
      <c r="L271" s="27">
        <v>0</v>
      </c>
      <c r="M271" s="27">
        <v>0</v>
      </c>
      <c r="N271" s="27">
        <v>0</v>
      </c>
      <c r="O271" s="18">
        <f t="shared" si="158"/>
        <v>49</v>
      </c>
      <c r="Q271" s="17">
        <v>17</v>
      </c>
      <c r="R271" s="27">
        <v>0</v>
      </c>
      <c r="S271" s="27">
        <v>0</v>
      </c>
      <c r="T271" s="27">
        <v>0</v>
      </c>
      <c r="U271" s="27">
        <v>0</v>
      </c>
      <c r="V271" s="27">
        <v>3</v>
      </c>
      <c r="W271" s="27">
        <v>10</v>
      </c>
      <c r="X271" s="27">
        <v>16</v>
      </c>
      <c r="Y271" s="27">
        <v>10</v>
      </c>
      <c r="Z271" s="27">
        <v>7</v>
      </c>
      <c r="AA271" s="27">
        <v>3</v>
      </c>
      <c r="AB271" s="27">
        <v>0</v>
      </c>
      <c r="AC271" s="27">
        <v>0</v>
      </c>
      <c r="AD271" s="18">
        <f t="shared" si="159"/>
        <v>49</v>
      </c>
    </row>
    <row r="272" spans="1:30" x14ac:dyDescent="0.25">
      <c r="A272" s="17">
        <v>18</v>
      </c>
      <c r="B272" s="27">
        <v>47</v>
      </c>
      <c r="C272" s="27">
        <v>5</v>
      </c>
      <c r="D272" s="27">
        <v>0</v>
      </c>
      <c r="E272" s="27">
        <v>0</v>
      </c>
      <c r="F272" s="27">
        <v>0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18">
        <f t="shared" si="158"/>
        <v>52</v>
      </c>
      <c r="Q272" s="17">
        <v>18</v>
      </c>
      <c r="R272" s="27">
        <v>0</v>
      </c>
      <c r="S272" s="27">
        <v>0</v>
      </c>
      <c r="T272" s="27">
        <v>0</v>
      </c>
      <c r="U272" s="27">
        <v>2</v>
      </c>
      <c r="V272" s="27">
        <v>0</v>
      </c>
      <c r="W272" s="27">
        <v>9</v>
      </c>
      <c r="X272" s="27">
        <v>16</v>
      </c>
      <c r="Y272" s="27">
        <v>17</v>
      </c>
      <c r="Z272" s="27">
        <v>6</v>
      </c>
      <c r="AA272" s="27">
        <v>2</v>
      </c>
      <c r="AB272" s="27">
        <v>0</v>
      </c>
      <c r="AC272" s="27">
        <v>0</v>
      </c>
      <c r="AD272" s="18">
        <f t="shared" si="159"/>
        <v>52</v>
      </c>
    </row>
    <row r="273" spans="1:30" x14ac:dyDescent="0.25">
      <c r="A273" s="17">
        <v>19</v>
      </c>
      <c r="B273" s="27">
        <v>31</v>
      </c>
      <c r="C273" s="27">
        <v>3</v>
      </c>
      <c r="D273" s="27">
        <v>0</v>
      </c>
      <c r="E273" s="27">
        <v>0</v>
      </c>
      <c r="F273" s="27">
        <v>0</v>
      </c>
      <c r="G273" s="27">
        <v>0</v>
      </c>
      <c r="H273" s="27">
        <v>0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18">
        <f t="shared" si="158"/>
        <v>34</v>
      </c>
      <c r="Q273" s="17">
        <v>19</v>
      </c>
      <c r="R273" s="27">
        <v>0</v>
      </c>
      <c r="S273" s="27">
        <v>0</v>
      </c>
      <c r="T273" s="27">
        <v>0</v>
      </c>
      <c r="U273" s="27">
        <v>0</v>
      </c>
      <c r="V273" s="27">
        <v>0</v>
      </c>
      <c r="W273" s="27">
        <v>3</v>
      </c>
      <c r="X273" s="27">
        <v>14</v>
      </c>
      <c r="Y273" s="27">
        <v>10</v>
      </c>
      <c r="Z273" s="27">
        <v>5</v>
      </c>
      <c r="AA273" s="27">
        <v>2</v>
      </c>
      <c r="AB273" s="27">
        <v>0</v>
      </c>
      <c r="AC273" s="27">
        <v>0</v>
      </c>
      <c r="AD273" s="18">
        <f t="shared" si="159"/>
        <v>34</v>
      </c>
    </row>
    <row r="274" spans="1:30" x14ac:dyDescent="0.25">
      <c r="A274" s="17">
        <v>20</v>
      </c>
      <c r="B274" s="27">
        <v>16</v>
      </c>
      <c r="C274" s="27">
        <v>3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18">
        <f t="shared" si="158"/>
        <v>19</v>
      </c>
      <c r="Q274" s="17">
        <v>20</v>
      </c>
      <c r="R274" s="27">
        <v>0</v>
      </c>
      <c r="S274" s="27">
        <v>0</v>
      </c>
      <c r="T274" s="27">
        <v>0</v>
      </c>
      <c r="U274" s="27">
        <v>0</v>
      </c>
      <c r="V274" s="27">
        <v>2</v>
      </c>
      <c r="W274" s="27">
        <v>4</v>
      </c>
      <c r="X274" s="27">
        <v>6</v>
      </c>
      <c r="Y274" s="27">
        <v>3</v>
      </c>
      <c r="Z274" s="27">
        <v>4</v>
      </c>
      <c r="AA274" s="27">
        <v>0</v>
      </c>
      <c r="AB274" s="27">
        <v>0</v>
      </c>
      <c r="AC274" s="27">
        <v>0</v>
      </c>
      <c r="AD274" s="18">
        <f t="shared" si="159"/>
        <v>19</v>
      </c>
    </row>
    <row r="275" spans="1:30" x14ac:dyDescent="0.25">
      <c r="A275" s="17">
        <v>21</v>
      </c>
      <c r="B275" s="27">
        <v>11</v>
      </c>
      <c r="C275" s="27">
        <v>0</v>
      </c>
      <c r="D275" s="27">
        <v>0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18">
        <f t="shared" si="158"/>
        <v>11</v>
      </c>
      <c r="Q275" s="17">
        <v>21</v>
      </c>
      <c r="R275" s="27">
        <v>0</v>
      </c>
      <c r="S275" s="27">
        <v>0</v>
      </c>
      <c r="T275" s="27">
        <v>1</v>
      </c>
      <c r="U275" s="27">
        <v>1</v>
      </c>
      <c r="V275" s="27">
        <v>1</v>
      </c>
      <c r="W275" s="27">
        <v>3</v>
      </c>
      <c r="X275" s="27">
        <v>2</v>
      </c>
      <c r="Y275" s="27">
        <v>1</v>
      </c>
      <c r="Z275" s="27">
        <v>0</v>
      </c>
      <c r="AA275" s="27">
        <v>2</v>
      </c>
      <c r="AB275" s="27">
        <v>0</v>
      </c>
      <c r="AC275" s="27">
        <v>0</v>
      </c>
      <c r="AD275" s="18">
        <f t="shared" si="159"/>
        <v>11</v>
      </c>
    </row>
    <row r="276" spans="1:30" x14ac:dyDescent="0.25">
      <c r="A276" s="17">
        <v>22</v>
      </c>
      <c r="B276" s="27">
        <v>5</v>
      </c>
      <c r="C276" s="27">
        <v>0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18">
        <f t="shared" si="158"/>
        <v>5</v>
      </c>
      <c r="Q276" s="17">
        <v>22</v>
      </c>
      <c r="R276" s="27">
        <v>0</v>
      </c>
      <c r="S276" s="27">
        <v>0</v>
      </c>
      <c r="T276" s="27">
        <v>0</v>
      </c>
      <c r="U276" s="27">
        <v>0</v>
      </c>
      <c r="V276" s="27">
        <v>1</v>
      </c>
      <c r="W276" s="27">
        <v>0</v>
      </c>
      <c r="X276" s="27">
        <v>2</v>
      </c>
      <c r="Y276" s="27">
        <v>1</v>
      </c>
      <c r="Z276" s="27">
        <v>1</v>
      </c>
      <c r="AA276" s="27">
        <v>0</v>
      </c>
      <c r="AB276" s="27">
        <v>0</v>
      </c>
      <c r="AC276" s="27">
        <v>0</v>
      </c>
      <c r="AD276" s="18">
        <f t="shared" si="159"/>
        <v>5</v>
      </c>
    </row>
    <row r="277" spans="1:30" x14ac:dyDescent="0.25">
      <c r="A277" s="17">
        <v>23</v>
      </c>
      <c r="B277" s="27">
        <v>6</v>
      </c>
      <c r="C277" s="27">
        <v>1</v>
      </c>
      <c r="D277" s="27">
        <v>0</v>
      </c>
      <c r="E277" s="27">
        <v>0</v>
      </c>
      <c r="F277" s="27">
        <v>0</v>
      </c>
      <c r="G277" s="27">
        <v>0</v>
      </c>
      <c r="H277" s="27">
        <v>0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18">
        <f t="shared" si="158"/>
        <v>7</v>
      </c>
      <c r="Q277" s="17">
        <v>23</v>
      </c>
      <c r="R277" s="27">
        <v>0</v>
      </c>
      <c r="S277" s="27">
        <v>0</v>
      </c>
      <c r="T277" s="27">
        <v>0</v>
      </c>
      <c r="U277" s="27">
        <v>0</v>
      </c>
      <c r="V277" s="27">
        <v>0</v>
      </c>
      <c r="W277" s="27">
        <v>1</v>
      </c>
      <c r="X277" s="27">
        <v>3</v>
      </c>
      <c r="Y277" s="27">
        <v>2</v>
      </c>
      <c r="Z277" s="27">
        <v>0</v>
      </c>
      <c r="AA277" s="27">
        <v>0</v>
      </c>
      <c r="AB277" s="27">
        <v>1</v>
      </c>
      <c r="AC277" s="27">
        <v>0</v>
      </c>
      <c r="AD277" s="18">
        <f t="shared" si="159"/>
        <v>7</v>
      </c>
    </row>
    <row r="278" spans="1:30" x14ac:dyDescent="0.25">
      <c r="A278" s="17">
        <v>24</v>
      </c>
      <c r="B278" s="27">
        <v>2</v>
      </c>
      <c r="C278" s="27">
        <v>0</v>
      </c>
      <c r="D278" s="27">
        <v>0</v>
      </c>
      <c r="E278" s="27">
        <v>0</v>
      </c>
      <c r="F278" s="27">
        <v>0</v>
      </c>
      <c r="G278" s="27">
        <v>0</v>
      </c>
      <c r="H278" s="27">
        <v>0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18">
        <f t="shared" si="158"/>
        <v>2</v>
      </c>
      <c r="Q278" s="17">
        <v>24</v>
      </c>
      <c r="R278" s="27">
        <v>0</v>
      </c>
      <c r="S278" s="27">
        <v>0</v>
      </c>
      <c r="T278" s="27">
        <v>0</v>
      </c>
      <c r="U278" s="27">
        <v>0</v>
      </c>
      <c r="V278" s="27">
        <v>0</v>
      </c>
      <c r="W278" s="27">
        <v>0</v>
      </c>
      <c r="X278" s="27">
        <v>2</v>
      </c>
      <c r="Y278" s="27">
        <v>0</v>
      </c>
      <c r="Z278" s="27">
        <v>0</v>
      </c>
      <c r="AA278" s="27">
        <v>0</v>
      </c>
      <c r="AB278" s="27">
        <v>0</v>
      </c>
      <c r="AC278" s="27">
        <v>0</v>
      </c>
      <c r="AD278" s="18">
        <f t="shared" si="159"/>
        <v>2</v>
      </c>
    </row>
    <row r="280" spans="1:30" x14ac:dyDescent="0.25">
      <c r="A280" s="69" t="s">
        <v>21</v>
      </c>
      <c r="B280" s="70">
        <f>SUM(B262:B273)</f>
        <v>426</v>
      </c>
      <c r="C280" s="70">
        <f t="shared" ref="C280:O280" si="160">SUM(C262:C273)</f>
        <v>62</v>
      </c>
      <c r="D280" s="70">
        <f t="shared" si="160"/>
        <v>0</v>
      </c>
      <c r="E280" s="70">
        <f t="shared" si="160"/>
        <v>0</v>
      </c>
      <c r="F280" s="70">
        <f t="shared" si="160"/>
        <v>3</v>
      </c>
      <c r="G280" s="70">
        <f t="shared" si="160"/>
        <v>0</v>
      </c>
      <c r="H280" s="70">
        <f t="shared" si="160"/>
        <v>4</v>
      </c>
      <c r="I280" s="70">
        <f t="shared" si="160"/>
        <v>2</v>
      </c>
      <c r="J280" s="70">
        <f t="shared" si="160"/>
        <v>1</v>
      </c>
      <c r="K280" s="70">
        <f t="shared" si="160"/>
        <v>0</v>
      </c>
      <c r="L280" s="70">
        <f t="shared" si="160"/>
        <v>0</v>
      </c>
      <c r="M280" s="70">
        <f t="shared" si="160"/>
        <v>2</v>
      </c>
      <c r="N280" s="70">
        <f t="shared" si="160"/>
        <v>0</v>
      </c>
      <c r="O280" s="71">
        <f t="shared" si="160"/>
        <v>500</v>
      </c>
      <c r="Q280" s="69" t="s">
        <v>21</v>
      </c>
      <c r="R280" s="70">
        <f>SUM(R262:R273)</f>
        <v>0</v>
      </c>
      <c r="S280" s="70">
        <f t="shared" ref="S280:AD280" si="161">SUM(S262:S273)</f>
        <v>2</v>
      </c>
      <c r="T280" s="70">
        <f t="shared" si="161"/>
        <v>1</v>
      </c>
      <c r="U280" s="70">
        <f t="shared" si="161"/>
        <v>11</v>
      </c>
      <c r="V280" s="70">
        <f t="shared" si="161"/>
        <v>29</v>
      </c>
      <c r="W280" s="70">
        <f t="shared" si="161"/>
        <v>108</v>
      </c>
      <c r="X280" s="70">
        <f t="shared" si="161"/>
        <v>173</v>
      </c>
      <c r="Y280" s="70">
        <f t="shared" si="161"/>
        <v>115</v>
      </c>
      <c r="Z280" s="70">
        <f t="shared" si="161"/>
        <v>41</v>
      </c>
      <c r="AA280" s="70">
        <f t="shared" si="161"/>
        <v>16</v>
      </c>
      <c r="AB280" s="70">
        <f t="shared" si="161"/>
        <v>3</v>
      </c>
      <c r="AC280" s="70">
        <f t="shared" si="161"/>
        <v>1</v>
      </c>
      <c r="AD280" s="71">
        <f t="shared" si="161"/>
        <v>500</v>
      </c>
    </row>
    <row r="281" spans="1:30" x14ac:dyDescent="0.25">
      <c r="A281" s="73" t="s">
        <v>22</v>
      </c>
      <c r="B281" s="75">
        <f>SUM(B261:B276)</f>
        <v>465</v>
      </c>
      <c r="C281" s="75">
        <f t="shared" ref="C281:O281" si="162">SUM(C261:C276)</f>
        <v>65</v>
      </c>
      <c r="D281" s="75">
        <f t="shared" si="162"/>
        <v>0</v>
      </c>
      <c r="E281" s="75">
        <f t="shared" si="162"/>
        <v>0</v>
      </c>
      <c r="F281" s="75">
        <f t="shared" si="162"/>
        <v>3</v>
      </c>
      <c r="G281" s="75">
        <f t="shared" si="162"/>
        <v>0</v>
      </c>
      <c r="H281" s="75">
        <f t="shared" si="162"/>
        <v>4</v>
      </c>
      <c r="I281" s="75">
        <f t="shared" si="162"/>
        <v>2</v>
      </c>
      <c r="J281" s="75">
        <f t="shared" si="162"/>
        <v>1</v>
      </c>
      <c r="K281" s="75">
        <f t="shared" si="162"/>
        <v>0</v>
      </c>
      <c r="L281" s="75">
        <f t="shared" si="162"/>
        <v>0</v>
      </c>
      <c r="M281" s="75">
        <f t="shared" si="162"/>
        <v>2</v>
      </c>
      <c r="N281" s="75">
        <f t="shared" si="162"/>
        <v>0</v>
      </c>
      <c r="O281" s="71">
        <f t="shared" si="162"/>
        <v>542</v>
      </c>
      <c r="Q281" s="73" t="s">
        <v>22</v>
      </c>
      <c r="R281" s="75">
        <f>SUM(R261:R276)</f>
        <v>0</v>
      </c>
      <c r="S281" s="75">
        <f t="shared" ref="S281:AD281" si="163">SUM(S261:S276)</f>
        <v>2</v>
      </c>
      <c r="T281" s="75">
        <f t="shared" si="163"/>
        <v>2</v>
      </c>
      <c r="U281" s="75">
        <f t="shared" si="163"/>
        <v>12</v>
      </c>
      <c r="V281" s="75">
        <f t="shared" si="163"/>
        <v>33</v>
      </c>
      <c r="W281" s="75">
        <f t="shared" si="163"/>
        <v>115</v>
      </c>
      <c r="X281" s="75">
        <f t="shared" si="163"/>
        <v>187</v>
      </c>
      <c r="Y281" s="75">
        <f t="shared" si="163"/>
        <v>122</v>
      </c>
      <c r="Z281" s="75">
        <f t="shared" si="163"/>
        <v>47</v>
      </c>
      <c r="AA281" s="75">
        <f t="shared" si="163"/>
        <v>18</v>
      </c>
      <c r="AB281" s="75">
        <f t="shared" si="163"/>
        <v>3</v>
      </c>
      <c r="AC281" s="75">
        <f t="shared" si="163"/>
        <v>1</v>
      </c>
      <c r="AD281" s="71">
        <f t="shared" si="163"/>
        <v>542</v>
      </c>
    </row>
    <row r="282" spans="1:30" x14ac:dyDescent="0.25">
      <c r="A282" s="76" t="s">
        <v>23</v>
      </c>
      <c r="B282" s="78">
        <f>SUM(B261:B278)</f>
        <v>473</v>
      </c>
      <c r="C282" s="78">
        <f t="shared" ref="C282:O282" si="164">SUM(C261:C278)</f>
        <v>66</v>
      </c>
      <c r="D282" s="78">
        <f t="shared" si="164"/>
        <v>0</v>
      </c>
      <c r="E282" s="78">
        <f t="shared" si="164"/>
        <v>0</v>
      </c>
      <c r="F282" s="78">
        <f t="shared" si="164"/>
        <v>3</v>
      </c>
      <c r="G282" s="78">
        <f t="shared" si="164"/>
        <v>0</v>
      </c>
      <c r="H282" s="78">
        <f t="shared" si="164"/>
        <v>4</v>
      </c>
      <c r="I282" s="78">
        <f t="shared" si="164"/>
        <v>2</v>
      </c>
      <c r="J282" s="78">
        <f t="shared" si="164"/>
        <v>1</v>
      </c>
      <c r="K282" s="78">
        <f t="shared" si="164"/>
        <v>0</v>
      </c>
      <c r="L282" s="78">
        <f t="shared" si="164"/>
        <v>0</v>
      </c>
      <c r="M282" s="78">
        <f t="shared" si="164"/>
        <v>2</v>
      </c>
      <c r="N282" s="78">
        <f t="shared" si="164"/>
        <v>0</v>
      </c>
      <c r="O282" s="71">
        <f t="shared" si="164"/>
        <v>551</v>
      </c>
      <c r="Q282" s="76" t="s">
        <v>23</v>
      </c>
      <c r="R282" s="78">
        <f>SUM(R261:R278)</f>
        <v>0</v>
      </c>
      <c r="S282" s="78">
        <f t="shared" ref="S282:AD282" si="165">SUM(S261:S278)</f>
        <v>2</v>
      </c>
      <c r="T282" s="78">
        <f t="shared" si="165"/>
        <v>2</v>
      </c>
      <c r="U282" s="78">
        <f t="shared" si="165"/>
        <v>12</v>
      </c>
      <c r="V282" s="78">
        <f t="shared" si="165"/>
        <v>33</v>
      </c>
      <c r="W282" s="78">
        <f t="shared" si="165"/>
        <v>116</v>
      </c>
      <c r="X282" s="78">
        <f t="shared" si="165"/>
        <v>192</v>
      </c>
      <c r="Y282" s="78">
        <f t="shared" si="165"/>
        <v>124</v>
      </c>
      <c r="Z282" s="78">
        <f t="shared" si="165"/>
        <v>47</v>
      </c>
      <c r="AA282" s="78">
        <f t="shared" si="165"/>
        <v>18</v>
      </c>
      <c r="AB282" s="78">
        <f t="shared" si="165"/>
        <v>4</v>
      </c>
      <c r="AC282" s="78">
        <f t="shared" si="165"/>
        <v>1</v>
      </c>
      <c r="AD282" s="71">
        <f t="shared" si="165"/>
        <v>551</v>
      </c>
    </row>
    <row r="283" spans="1:30" x14ac:dyDescent="0.25">
      <c r="A283" s="79" t="s">
        <v>24</v>
      </c>
      <c r="B283" s="81">
        <f>SUM(B255:B278)</f>
        <v>480</v>
      </c>
      <c r="C283" s="81">
        <f t="shared" ref="C283:O283" si="166">SUM(C255:C278)</f>
        <v>67</v>
      </c>
      <c r="D283" s="81">
        <f t="shared" si="166"/>
        <v>0</v>
      </c>
      <c r="E283" s="81">
        <f t="shared" si="166"/>
        <v>0</v>
      </c>
      <c r="F283" s="81">
        <f t="shared" si="166"/>
        <v>3</v>
      </c>
      <c r="G283" s="81">
        <f t="shared" si="166"/>
        <v>0</v>
      </c>
      <c r="H283" s="81">
        <f t="shared" si="166"/>
        <v>4</v>
      </c>
      <c r="I283" s="81">
        <f t="shared" si="166"/>
        <v>2</v>
      </c>
      <c r="J283" s="81">
        <f t="shared" si="166"/>
        <v>1</v>
      </c>
      <c r="K283" s="81">
        <f t="shared" si="166"/>
        <v>0</v>
      </c>
      <c r="L283" s="81">
        <f t="shared" si="166"/>
        <v>0</v>
      </c>
      <c r="M283" s="81">
        <f t="shared" si="166"/>
        <v>2</v>
      </c>
      <c r="N283" s="81">
        <f t="shared" si="166"/>
        <v>0</v>
      </c>
      <c r="O283" s="71">
        <f t="shared" si="166"/>
        <v>559</v>
      </c>
      <c r="Q283" s="79" t="s">
        <v>24</v>
      </c>
      <c r="R283" s="81">
        <f>SUM(R255:R278)</f>
        <v>0</v>
      </c>
      <c r="S283" s="81">
        <f t="shared" ref="S283:AD283" si="167">SUM(S255:S278)</f>
        <v>2</v>
      </c>
      <c r="T283" s="81">
        <f t="shared" si="167"/>
        <v>2</v>
      </c>
      <c r="U283" s="81">
        <f t="shared" si="167"/>
        <v>12</v>
      </c>
      <c r="V283" s="81">
        <f t="shared" si="167"/>
        <v>34</v>
      </c>
      <c r="W283" s="81">
        <f t="shared" si="167"/>
        <v>117</v>
      </c>
      <c r="X283" s="81">
        <f t="shared" si="167"/>
        <v>194</v>
      </c>
      <c r="Y283" s="81">
        <f t="shared" si="167"/>
        <v>125</v>
      </c>
      <c r="Z283" s="81">
        <f t="shared" si="167"/>
        <v>48</v>
      </c>
      <c r="AA283" s="81">
        <f t="shared" si="167"/>
        <v>18</v>
      </c>
      <c r="AB283" s="81">
        <f t="shared" si="167"/>
        <v>5</v>
      </c>
      <c r="AC283" s="81">
        <f t="shared" si="167"/>
        <v>2</v>
      </c>
      <c r="AD283" s="71">
        <f t="shared" si="167"/>
        <v>559</v>
      </c>
    </row>
    <row r="286" spans="1:30" ht="13" x14ac:dyDescent="0.3">
      <c r="A286" s="4"/>
      <c r="B286" s="2" t="s">
        <v>0</v>
      </c>
      <c r="C286" s="4" t="str">
        <f>C6</f>
        <v xml:space="preserve">Westbound </v>
      </c>
      <c r="R286" s="2" t="s">
        <v>0</v>
      </c>
      <c r="S286" s="4" t="str">
        <f>C6</f>
        <v xml:space="preserve">Westbound </v>
      </c>
    </row>
    <row r="288" spans="1:30" x14ac:dyDescent="0.25">
      <c r="A288" s="10">
        <f>A218+1</f>
        <v>45552</v>
      </c>
      <c r="B288" s="115" t="s">
        <v>6</v>
      </c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7"/>
      <c r="Q288" s="10">
        <f>Q218+1</f>
        <v>45552</v>
      </c>
      <c r="R288" s="115" t="s">
        <v>7</v>
      </c>
      <c r="S288" s="116"/>
      <c r="T288" s="116"/>
      <c r="U288" s="116"/>
      <c r="V288" s="116"/>
      <c r="W288" s="116"/>
      <c r="X288" s="116"/>
      <c r="Y288" s="116"/>
      <c r="Z288" s="116"/>
      <c r="AA288" s="116"/>
      <c r="AB288" s="116"/>
      <c r="AC288" s="116"/>
      <c r="AD288" s="117"/>
    </row>
    <row r="289" spans="1:30" x14ac:dyDescent="0.25">
      <c r="A289" s="17" t="s">
        <v>13</v>
      </c>
      <c r="B289" s="17">
        <v>1</v>
      </c>
      <c r="C289" s="17">
        <v>2</v>
      </c>
      <c r="D289" s="17">
        <v>3</v>
      </c>
      <c r="E289" s="17">
        <v>4</v>
      </c>
      <c r="F289" s="17">
        <v>5</v>
      </c>
      <c r="G289" s="17">
        <v>6</v>
      </c>
      <c r="H289" s="17">
        <v>7</v>
      </c>
      <c r="I289" s="17">
        <v>8</v>
      </c>
      <c r="J289" s="17">
        <v>9</v>
      </c>
      <c r="K289" s="17">
        <v>10</v>
      </c>
      <c r="L289" s="17">
        <v>11</v>
      </c>
      <c r="M289" s="17">
        <v>12</v>
      </c>
      <c r="N289" s="17">
        <v>13</v>
      </c>
      <c r="O289" s="18" t="s">
        <v>12</v>
      </c>
      <c r="Q289" s="17" t="s">
        <v>13</v>
      </c>
      <c r="R289" s="17" t="str">
        <f>R$9</f>
        <v>0-10</v>
      </c>
      <c r="S289" s="17" t="str">
        <f t="shared" ref="S289:AC289" si="168">S$9</f>
        <v>10-15</v>
      </c>
      <c r="T289" s="17" t="str">
        <f t="shared" si="168"/>
        <v>15-20</v>
      </c>
      <c r="U289" s="17" t="str">
        <f t="shared" si="168"/>
        <v>20-25</v>
      </c>
      <c r="V289" s="17" t="str">
        <f t="shared" si="168"/>
        <v>25-30</v>
      </c>
      <c r="W289" s="17" t="str">
        <f t="shared" si="168"/>
        <v>30-35</v>
      </c>
      <c r="X289" s="17" t="str">
        <f t="shared" si="168"/>
        <v>35-40</v>
      </c>
      <c r="Y289" s="17" t="str">
        <f t="shared" si="168"/>
        <v>40-45</v>
      </c>
      <c r="Z289" s="17" t="str">
        <f t="shared" si="168"/>
        <v>45-50</v>
      </c>
      <c r="AA289" s="17" t="str">
        <f t="shared" si="168"/>
        <v>50-55</v>
      </c>
      <c r="AB289" s="17" t="str">
        <f t="shared" si="168"/>
        <v>55-60</v>
      </c>
      <c r="AC289" s="17" t="str">
        <f t="shared" si="168"/>
        <v>60+</v>
      </c>
      <c r="AD289" s="18" t="s">
        <v>12</v>
      </c>
    </row>
    <row r="290" spans="1:30" x14ac:dyDescent="0.25">
      <c r="A290" s="17">
        <v>1</v>
      </c>
      <c r="B290" s="27">
        <v>0</v>
      </c>
      <c r="C290" s="27">
        <v>0</v>
      </c>
      <c r="D290" s="27">
        <v>0</v>
      </c>
      <c r="E290" s="27">
        <v>0</v>
      </c>
      <c r="F290" s="27">
        <v>0</v>
      </c>
      <c r="G290" s="27">
        <v>0</v>
      </c>
      <c r="H290" s="27">
        <v>0</v>
      </c>
      <c r="I290" s="27">
        <v>0</v>
      </c>
      <c r="J290" s="27">
        <v>0</v>
      </c>
      <c r="K290" s="27">
        <v>0</v>
      </c>
      <c r="L290" s="27">
        <v>0</v>
      </c>
      <c r="M290" s="27">
        <v>0</v>
      </c>
      <c r="N290" s="27">
        <v>0</v>
      </c>
      <c r="O290" s="18">
        <f>SUM(B290:N290)</f>
        <v>0</v>
      </c>
      <c r="Q290" s="17">
        <v>1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>
        <v>0</v>
      </c>
      <c r="Y290" s="27">
        <v>0</v>
      </c>
      <c r="Z290" s="27">
        <v>0</v>
      </c>
      <c r="AA290" s="27">
        <v>0</v>
      </c>
      <c r="AB290" s="27">
        <v>0</v>
      </c>
      <c r="AC290" s="27">
        <v>0</v>
      </c>
      <c r="AD290" s="18">
        <f>SUM(R290:AC290)</f>
        <v>0</v>
      </c>
    </row>
    <row r="291" spans="1:30" x14ac:dyDescent="0.25">
      <c r="A291" s="17">
        <v>2</v>
      </c>
      <c r="B291" s="27">
        <v>0</v>
      </c>
      <c r="C291" s="27">
        <v>0</v>
      </c>
      <c r="D291" s="27">
        <v>0</v>
      </c>
      <c r="E291" s="27">
        <v>0</v>
      </c>
      <c r="F291" s="27">
        <v>0</v>
      </c>
      <c r="G291" s="27">
        <v>0</v>
      </c>
      <c r="H291" s="27">
        <v>0</v>
      </c>
      <c r="I291" s="27">
        <v>0</v>
      </c>
      <c r="J291" s="27">
        <v>0</v>
      </c>
      <c r="K291" s="27">
        <v>0</v>
      </c>
      <c r="L291" s="27">
        <v>0</v>
      </c>
      <c r="M291" s="27">
        <v>0</v>
      </c>
      <c r="N291" s="27">
        <v>0</v>
      </c>
      <c r="O291" s="18">
        <f t="shared" ref="O291:O313" si="169">SUM(B291:N291)</f>
        <v>0</v>
      </c>
      <c r="Q291" s="17">
        <v>2</v>
      </c>
      <c r="R291" s="27">
        <v>0</v>
      </c>
      <c r="S291" s="27">
        <v>0</v>
      </c>
      <c r="T291" s="27">
        <v>0</v>
      </c>
      <c r="U291" s="27">
        <v>0</v>
      </c>
      <c r="V291" s="27">
        <v>0</v>
      </c>
      <c r="W291" s="27">
        <v>0</v>
      </c>
      <c r="X291" s="27">
        <v>0</v>
      </c>
      <c r="Y291" s="27">
        <v>0</v>
      </c>
      <c r="Z291" s="27">
        <v>0</v>
      </c>
      <c r="AA291" s="27">
        <v>0</v>
      </c>
      <c r="AB291" s="27">
        <v>0</v>
      </c>
      <c r="AC291" s="27">
        <v>0</v>
      </c>
      <c r="AD291" s="18">
        <f t="shared" ref="AD291:AD313" si="170">SUM(R291:AC291)</f>
        <v>0</v>
      </c>
    </row>
    <row r="292" spans="1:30" x14ac:dyDescent="0.25">
      <c r="A292" s="17">
        <v>3</v>
      </c>
      <c r="B292" s="27">
        <v>0</v>
      </c>
      <c r="C292" s="27">
        <v>0</v>
      </c>
      <c r="D292" s="27">
        <v>0</v>
      </c>
      <c r="E292" s="27">
        <v>0</v>
      </c>
      <c r="F292" s="27">
        <v>0</v>
      </c>
      <c r="G292" s="27">
        <v>0</v>
      </c>
      <c r="H292" s="27">
        <v>0</v>
      </c>
      <c r="I292" s="27">
        <v>0</v>
      </c>
      <c r="J292" s="27">
        <v>0</v>
      </c>
      <c r="K292" s="27">
        <v>0</v>
      </c>
      <c r="L292" s="27">
        <v>0</v>
      </c>
      <c r="M292" s="27">
        <v>0</v>
      </c>
      <c r="N292" s="27">
        <v>0</v>
      </c>
      <c r="O292" s="18">
        <f t="shared" si="169"/>
        <v>0</v>
      </c>
      <c r="Q292" s="17">
        <v>3</v>
      </c>
      <c r="R292" s="27">
        <v>0</v>
      </c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>
        <v>0</v>
      </c>
      <c r="Y292" s="27">
        <v>0</v>
      </c>
      <c r="Z292" s="27">
        <v>0</v>
      </c>
      <c r="AA292" s="27">
        <v>0</v>
      </c>
      <c r="AB292" s="27">
        <v>0</v>
      </c>
      <c r="AC292" s="27">
        <v>0</v>
      </c>
      <c r="AD292" s="18">
        <f t="shared" si="170"/>
        <v>0</v>
      </c>
    </row>
    <row r="293" spans="1:30" x14ac:dyDescent="0.25">
      <c r="A293" s="17">
        <v>4</v>
      </c>
      <c r="B293" s="27">
        <v>1</v>
      </c>
      <c r="C293" s="27">
        <v>0</v>
      </c>
      <c r="D293" s="27">
        <v>0</v>
      </c>
      <c r="E293" s="27">
        <v>0</v>
      </c>
      <c r="F293" s="27">
        <v>0</v>
      </c>
      <c r="G293" s="27">
        <v>0</v>
      </c>
      <c r="H293" s="27">
        <v>0</v>
      </c>
      <c r="I293" s="27">
        <v>0</v>
      </c>
      <c r="J293" s="27">
        <v>0</v>
      </c>
      <c r="K293" s="27">
        <v>0</v>
      </c>
      <c r="L293" s="27">
        <v>0</v>
      </c>
      <c r="M293" s="27">
        <v>0</v>
      </c>
      <c r="N293" s="27">
        <v>0</v>
      </c>
      <c r="O293" s="18">
        <f t="shared" si="169"/>
        <v>1</v>
      </c>
      <c r="Q293" s="17">
        <v>4</v>
      </c>
      <c r="R293" s="27">
        <v>0</v>
      </c>
      <c r="S293" s="27">
        <v>0</v>
      </c>
      <c r="T293" s="27">
        <v>0</v>
      </c>
      <c r="U293" s="27">
        <v>0</v>
      </c>
      <c r="V293" s="27">
        <v>1</v>
      </c>
      <c r="W293" s="27">
        <v>0</v>
      </c>
      <c r="X293" s="27">
        <v>0</v>
      </c>
      <c r="Y293" s="27">
        <v>0</v>
      </c>
      <c r="Z293" s="27">
        <v>0</v>
      </c>
      <c r="AA293" s="27">
        <v>0</v>
      </c>
      <c r="AB293" s="27">
        <v>0</v>
      </c>
      <c r="AC293" s="27">
        <v>0</v>
      </c>
      <c r="AD293" s="18">
        <f t="shared" si="170"/>
        <v>1</v>
      </c>
    </row>
    <row r="294" spans="1:30" x14ac:dyDescent="0.25">
      <c r="A294" s="17">
        <v>5</v>
      </c>
      <c r="B294" s="27">
        <v>1</v>
      </c>
      <c r="C294" s="27">
        <v>0</v>
      </c>
      <c r="D294" s="27">
        <v>0</v>
      </c>
      <c r="E294" s="27">
        <v>0</v>
      </c>
      <c r="F294" s="27">
        <v>0</v>
      </c>
      <c r="G294" s="27">
        <v>0</v>
      </c>
      <c r="H294" s="27">
        <v>0</v>
      </c>
      <c r="I294" s="27">
        <v>0</v>
      </c>
      <c r="J294" s="27">
        <v>0</v>
      </c>
      <c r="K294" s="27">
        <v>0</v>
      </c>
      <c r="L294" s="27">
        <v>0</v>
      </c>
      <c r="M294" s="27">
        <v>0</v>
      </c>
      <c r="N294" s="27">
        <v>0</v>
      </c>
      <c r="O294" s="18">
        <f t="shared" si="169"/>
        <v>1</v>
      </c>
      <c r="Q294" s="17">
        <v>5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0</v>
      </c>
      <c r="X294" s="27">
        <v>1</v>
      </c>
      <c r="Y294" s="27">
        <v>0</v>
      </c>
      <c r="Z294" s="27">
        <v>0</v>
      </c>
      <c r="AA294" s="27">
        <v>0</v>
      </c>
      <c r="AB294" s="27">
        <v>0</v>
      </c>
      <c r="AC294" s="27">
        <v>0</v>
      </c>
      <c r="AD294" s="18">
        <f t="shared" si="170"/>
        <v>1</v>
      </c>
    </row>
    <row r="295" spans="1:30" x14ac:dyDescent="0.25">
      <c r="A295" s="17">
        <v>6</v>
      </c>
      <c r="B295" s="27">
        <v>4</v>
      </c>
      <c r="C295" s="27">
        <v>0</v>
      </c>
      <c r="D295" s="27">
        <v>0</v>
      </c>
      <c r="E295" s="27">
        <v>0</v>
      </c>
      <c r="F295" s="27">
        <v>0</v>
      </c>
      <c r="G295" s="27">
        <v>0</v>
      </c>
      <c r="H295" s="27">
        <v>0</v>
      </c>
      <c r="I295" s="27">
        <v>0</v>
      </c>
      <c r="J295" s="27">
        <v>0</v>
      </c>
      <c r="K295" s="27">
        <v>0</v>
      </c>
      <c r="L295" s="27">
        <v>0</v>
      </c>
      <c r="M295" s="27">
        <v>0</v>
      </c>
      <c r="N295" s="27">
        <v>0</v>
      </c>
      <c r="O295" s="18">
        <f t="shared" si="169"/>
        <v>4</v>
      </c>
      <c r="Q295" s="17">
        <v>6</v>
      </c>
      <c r="R295" s="27">
        <v>0</v>
      </c>
      <c r="S295" s="27">
        <v>0</v>
      </c>
      <c r="T295" s="27">
        <v>0</v>
      </c>
      <c r="U295" s="27">
        <v>0</v>
      </c>
      <c r="V295" s="27">
        <v>0</v>
      </c>
      <c r="W295" s="27">
        <v>0</v>
      </c>
      <c r="X295" s="27">
        <v>1</v>
      </c>
      <c r="Y295" s="27">
        <v>2</v>
      </c>
      <c r="Z295" s="27">
        <v>0</v>
      </c>
      <c r="AA295" s="27">
        <v>1</v>
      </c>
      <c r="AB295" s="27">
        <v>0</v>
      </c>
      <c r="AC295" s="27">
        <v>0</v>
      </c>
      <c r="AD295" s="18">
        <f t="shared" si="170"/>
        <v>4</v>
      </c>
    </row>
    <row r="296" spans="1:30" x14ac:dyDescent="0.25">
      <c r="A296" s="17">
        <v>7</v>
      </c>
      <c r="B296" s="27">
        <v>13</v>
      </c>
      <c r="C296" s="27">
        <v>5</v>
      </c>
      <c r="D296" s="27">
        <v>0</v>
      </c>
      <c r="E296" s="27">
        <v>0</v>
      </c>
      <c r="F296" s="27">
        <v>0</v>
      </c>
      <c r="G296" s="27">
        <v>0</v>
      </c>
      <c r="H296" s="27">
        <v>0</v>
      </c>
      <c r="I296" s="27">
        <v>0</v>
      </c>
      <c r="J296" s="27">
        <v>0</v>
      </c>
      <c r="K296" s="27">
        <v>0</v>
      </c>
      <c r="L296" s="27">
        <v>0</v>
      </c>
      <c r="M296" s="27">
        <v>0</v>
      </c>
      <c r="N296" s="27">
        <v>0</v>
      </c>
      <c r="O296" s="18">
        <f t="shared" si="169"/>
        <v>18</v>
      </c>
      <c r="Q296" s="17">
        <v>7</v>
      </c>
      <c r="R296" s="27">
        <v>0</v>
      </c>
      <c r="S296" s="27">
        <v>1</v>
      </c>
      <c r="T296" s="27">
        <v>0</v>
      </c>
      <c r="U296" s="27">
        <v>0</v>
      </c>
      <c r="V296" s="27">
        <v>2</v>
      </c>
      <c r="W296" s="27">
        <v>1</v>
      </c>
      <c r="X296" s="27">
        <v>10</v>
      </c>
      <c r="Y296" s="27">
        <v>2</v>
      </c>
      <c r="Z296" s="27">
        <v>1</v>
      </c>
      <c r="AA296" s="27">
        <v>1</v>
      </c>
      <c r="AB296" s="27">
        <v>0</v>
      </c>
      <c r="AC296" s="27">
        <v>0</v>
      </c>
      <c r="AD296" s="18">
        <f t="shared" si="170"/>
        <v>18</v>
      </c>
    </row>
    <row r="297" spans="1:30" x14ac:dyDescent="0.25">
      <c r="A297" s="17">
        <v>8</v>
      </c>
      <c r="B297" s="27">
        <v>48</v>
      </c>
      <c r="C297" s="27">
        <v>6</v>
      </c>
      <c r="D297" s="27">
        <v>0</v>
      </c>
      <c r="E297" s="27">
        <v>0</v>
      </c>
      <c r="F297" s="27">
        <v>1</v>
      </c>
      <c r="G297" s="27">
        <v>0</v>
      </c>
      <c r="H297" s="27">
        <v>0</v>
      </c>
      <c r="I297" s="27">
        <v>0</v>
      </c>
      <c r="J297" s="27">
        <v>0</v>
      </c>
      <c r="K297" s="27">
        <v>0</v>
      </c>
      <c r="L297" s="27">
        <v>0</v>
      </c>
      <c r="M297" s="27">
        <v>0</v>
      </c>
      <c r="N297" s="27">
        <v>0</v>
      </c>
      <c r="O297" s="18">
        <f t="shared" si="169"/>
        <v>55</v>
      </c>
      <c r="Q297" s="17">
        <v>8</v>
      </c>
      <c r="R297" s="27">
        <v>0</v>
      </c>
      <c r="S297" s="27">
        <v>1</v>
      </c>
      <c r="T297" s="27">
        <v>0</v>
      </c>
      <c r="U297" s="27">
        <v>1</v>
      </c>
      <c r="V297" s="27">
        <v>3</v>
      </c>
      <c r="W297" s="27">
        <v>11</v>
      </c>
      <c r="X297" s="27">
        <v>21</v>
      </c>
      <c r="Y297" s="27">
        <v>11</v>
      </c>
      <c r="Z297" s="27">
        <v>7</v>
      </c>
      <c r="AA297" s="27">
        <v>0</v>
      </c>
      <c r="AB297" s="27">
        <v>0</v>
      </c>
      <c r="AC297" s="27">
        <v>0</v>
      </c>
      <c r="AD297" s="18">
        <f t="shared" si="170"/>
        <v>55</v>
      </c>
    </row>
    <row r="298" spans="1:30" x14ac:dyDescent="0.25">
      <c r="A298" s="17">
        <v>9</v>
      </c>
      <c r="B298" s="27">
        <v>99</v>
      </c>
      <c r="C298" s="27">
        <v>6</v>
      </c>
      <c r="D298" s="27">
        <v>0</v>
      </c>
      <c r="E298" s="27">
        <v>0</v>
      </c>
      <c r="F298" s="27">
        <v>1</v>
      </c>
      <c r="G298" s="27">
        <v>0</v>
      </c>
      <c r="H298" s="27">
        <v>0</v>
      </c>
      <c r="I298" s="27">
        <v>0</v>
      </c>
      <c r="J298" s="27">
        <v>0</v>
      </c>
      <c r="K298" s="27">
        <v>0</v>
      </c>
      <c r="L298" s="27">
        <v>0</v>
      </c>
      <c r="M298" s="27">
        <v>0</v>
      </c>
      <c r="N298" s="27">
        <v>0</v>
      </c>
      <c r="O298" s="18">
        <f t="shared" si="169"/>
        <v>106</v>
      </c>
      <c r="Q298" s="17">
        <v>9</v>
      </c>
      <c r="R298" s="27">
        <v>0</v>
      </c>
      <c r="S298" s="27">
        <v>0</v>
      </c>
      <c r="T298" s="27">
        <v>0</v>
      </c>
      <c r="U298" s="27">
        <v>1</v>
      </c>
      <c r="V298" s="27">
        <v>11</v>
      </c>
      <c r="W298" s="27">
        <v>33</v>
      </c>
      <c r="X298" s="27">
        <v>37</v>
      </c>
      <c r="Y298" s="27">
        <v>21</v>
      </c>
      <c r="Z298" s="27">
        <v>3</v>
      </c>
      <c r="AA298" s="27">
        <v>0</v>
      </c>
      <c r="AB298" s="27">
        <v>0</v>
      </c>
      <c r="AC298" s="27">
        <v>0</v>
      </c>
      <c r="AD298" s="18">
        <f t="shared" si="170"/>
        <v>106</v>
      </c>
    </row>
    <row r="299" spans="1:30" x14ac:dyDescent="0.25">
      <c r="A299" s="17">
        <v>10</v>
      </c>
      <c r="B299" s="27">
        <v>32</v>
      </c>
      <c r="C299" s="27">
        <v>3</v>
      </c>
      <c r="D299" s="27">
        <v>0</v>
      </c>
      <c r="E299" s="27">
        <v>0</v>
      </c>
      <c r="F299" s="27">
        <v>0</v>
      </c>
      <c r="G299" s="27">
        <v>0</v>
      </c>
      <c r="H299" s="27">
        <v>0</v>
      </c>
      <c r="I299" s="27">
        <v>0</v>
      </c>
      <c r="J299" s="27">
        <v>1</v>
      </c>
      <c r="K299" s="27">
        <v>0</v>
      </c>
      <c r="L299" s="27">
        <v>0</v>
      </c>
      <c r="M299" s="27">
        <v>0</v>
      </c>
      <c r="N299" s="27">
        <v>0</v>
      </c>
      <c r="O299" s="18">
        <f t="shared" si="169"/>
        <v>36</v>
      </c>
      <c r="Q299" s="17">
        <v>10</v>
      </c>
      <c r="R299" s="27">
        <v>0</v>
      </c>
      <c r="S299" s="27">
        <v>0</v>
      </c>
      <c r="T299" s="27">
        <v>1</v>
      </c>
      <c r="U299" s="27">
        <v>5</v>
      </c>
      <c r="V299" s="27">
        <v>4</v>
      </c>
      <c r="W299" s="27">
        <v>10</v>
      </c>
      <c r="X299" s="27">
        <v>9</v>
      </c>
      <c r="Y299" s="27">
        <v>5</v>
      </c>
      <c r="Z299" s="27">
        <v>2</v>
      </c>
      <c r="AA299" s="27">
        <v>0</v>
      </c>
      <c r="AB299" s="27">
        <v>0</v>
      </c>
      <c r="AC299" s="27">
        <v>0</v>
      </c>
      <c r="AD299" s="18">
        <f t="shared" si="170"/>
        <v>36</v>
      </c>
    </row>
    <row r="300" spans="1:30" x14ac:dyDescent="0.25">
      <c r="A300" s="17">
        <v>11</v>
      </c>
      <c r="B300" s="27">
        <v>32</v>
      </c>
      <c r="C300" s="27">
        <v>9</v>
      </c>
      <c r="D300" s="27">
        <v>0</v>
      </c>
      <c r="E300" s="27">
        <v>0</v>
      </c>
      <c r="F300" s="27">
        <v>0</v>
      </c>
      <c r="G300" s="27">
        <v>0</v>
      </c>
      <c r="H300" s="27">
        <v>0</v>
      </c>
      <c r="I300" s="27">
        <v>1</v>
      </c>
      <c r="J300" s="27">
        <v>0</v>
      </c>
      <c r="K300" s="27">
        <v>0</v>
      </c>
      <c r="L300" s="27">
        <v>0</v>
      </c>
      <c r="M300" s="27">
        <v>0</v>
      </c>
      <c r="N300" s="27">
        <v>0</v>
      </c>
      <c r="O300" s="18">
        <f t="shared" si="169"/>
        <v>42</v>
      </c>
      <c r="Q300" s="17">
        <v>11</v>
      </c>
      <c r="R300" s="27">
        <v>0</v>
      </c>
      <c r="S300" s="27">
        <v>0</v>
      </c>
      <c r="T300" s="27">
        <v>2</v>
      </c>
      <c r="U300" s="27">
        <v>2</v>
      </c>
      <c r="V300" s="27">
        <v>9</v>
      </c>
      <c r="W300" s="27">
        <v>16</v>
      </c>
      <c r="X300" s="27">
        <v>6</v>
      </c>
      <c r="Y300" s="27">
        <v>3</v>
      </c>
      <c r="Z300" s="27">
        <v>3</v>
      </c>
      <c r="AA300" s="27">
        <v>0</v>
      </c>
      <c r="AB300" s="27">
        <v>1</v>
      </c>
      <c r="AC300" s="27">
        <v>0</v>
      </c>
      <c r="AD300" s="18">
        <f t="shared" si="170"/>
        <v>42</v>
      </c>
    </row>
    <row r="301" spans="1:30" x14ac:dyDescent="0.25">
      <c r="A301" s="17">
        <v>12</v>
      </c>
      <c r="B301" s="27">
        <v>34</v>
      </c>
      <c r="C301" s="27">
        <v>2</v>
      </c>
      <c r="D301" s="27">
        <v>0</v>
      </c>
      <c r="E301" s="27">
        <v>0</v>
      </c>
      <c r="F301" s="27">
        <v>2</v>
      </c>
      <c r="G301" s="27">
        <v>0</v>
      </c>
      <c r="H301" s="27">
        <v>0</v>
      </c>
      <c r="I301" s="27">
        <v>0</v>
      </c>
      <c r="J301" s="27">
        <v>0</v>
      </c>
      <c r="K301" s="27">
        <v>0</v>
      </c>
      <c r="L301" s="27">
        <v>0</v>
      </c>
      <c r="M301" s="27">
        <v>0</v>
      </c>
      <c r="N301" s="27">
        <v>0</v>
      </c>
      <c r="O301" s="18">
        <f t="shared" si="169"/>
        <v>38</v>
      </c>
      <c r="Q301" s="17">
        <v>12</v>
      </c>
      <c r="R301" s="27">
        <v>0</v>
      </c>
      <c r="S301" s="27">
        <v>0</v>
      </c>
      <c r="T301" s="27">
        <v>1</v>
      </c>
      <c r="U301" s="27">
        <v>2</v>
      </c>
      <c r="V301" s="27">
        <v>8</v>
      </c>
      <c r="W301" s="27">
        <v>12</v>
      </c>
      <c r="X301" s="27">
        <v>9</v>
      </c>
      <c r="Y301" s="27">
        <v>6</v>
      </c>
      <c r="Z301" s="27">
        <v>0</v>
      </c>
      <c r="AA301" s="27">
        <v>0</v>
      </c>
      <c r="AB301" s="27">
        <v>0</v>
      </c>
      <c r="AC301" s="27">
        <v>0</v>
      </c>
      <c r="AD301" s="18">
        <f t="shared" si="170"/>
        <v>38</v>
      </c>
    </row>
    <row r="302" spans="1:30" x14ac:dyDescent="0.25">
      <c r="A302" s="17">
        <v>13</v>
      </c>
      <c r="B302" s="27">
        <v>31</v>
      </c>
      <c r="C302" s="27">
        <v>6</v>
      </c>
      <c r="D302" s="27">
        <v>0</v>
      </c>
      <c r="E302" s="27">
        <v>0</v>
      </c>
      <c r="F302" s="27">
        <v>1</v>
      </c>
      <c r="G302" s="27">
        <v>0</v>
      </c>
      <c r="H302" s="27">
        <v>0</v>
      </c>
      <c r="I302" s="27">
        <v>0</v>
      </c>
      <c r="J302" s="27">
        <v>0</v>
      </c>
      <c r="K302" s="27">
        <v>0</v>
      </c>
      <c r="L302" s="27">
        <v>0</v>
      </c>
      <c r="M302" s="27">
        <v>0</v>
      </c>
      <c r="N302" s="27">
        <v>0</v>
      </c>
      <c r="O302" s="18">
        <f t="shared" si="169"/>
        <v>38</v>
      </c>
      <c r="Q302" s="17">
        <v>13</v>
      </c>
      <c r="R302" s="27">
        <v>0</v>
      </c>
      <c r="S302" s="27">
        <v>0</v>
      </c>
      <c r="T302" s="27">
        <v>0</v>
      </c>
      <c r="U302" s="27">
        <v>1</v>
      </c>
      <c r="V302" s="27">
        <v>9</v>
      </c>
      <c r="W302" s="27">
        <v>14</v>
      </c>
      <c r="X302" s="27">
        <v>6</v>
      </c>
      <c r="Y302" s="27">
        <v>4</v>
      </c>
      <c r="Z302" s="27">
        <v>2</v>
      </c>
      <c r="AA302" s="27">
        <v>1</v>
      </c>
      <c r="AB302" s="27">
        <v>1</v>
      </c>
      <c r="AC302" s="27">
        <v>0</v>
      </c>
      <c r="AD302" s="18">
        <f t="shared" si="170"/>
        <v>38</v>
      </c>
    </row>
    <row r="303" spans="1:30" x14ac:dyDescent="0.25">
      <c r="A303" s="17">
        <v>14</v>
      </c>
      <c r="B303" s="27">
        <v>52</v>
      </c>
      <c r="C303" s="27">
        <v>8</v>
      </c>
      <c r="D303" s="27">
        <v>0</v>
      </c>
      <c r="E303" s="27">
        <v>0</v>
      </c>
      <c r="F303" s="27">
        <v>0</v>
      </c>
      <c r="G303" s="27">
        <v>0</v>
      </c>
      <c r="H303" s="27">
        <v>0</v>
      </c>
      <c r="I303" s="27">
        <v>0</v>
      </c>
      <c r="J303" s="27">
        <v>0</v>
      </c>
      <c r="K303" s="27">
        <v>0</v>
      </c>
      <c r="L303" s="27">
        <v>0</v>
      </c>
      <c r="M303" s="27">
        <v>0</v>
      </c>
      <c r="N303" s="27">
        <v>0</v>
      </c>
      <c r="O303" s="18">
        <f t="shared" si="169"/>
        <v>60</v>
      </c>
      <c r="Q303" s="17">
        <v>14</v>
      </c>
      <c r="R303" s="27">
        <v>1</v>
      </c>
      <c r="S303" s="27">
        <v>1</v>
      </c>
      <c r="T303" s="27">
        <v>0</v>
      </c>
      <c r="U303" s="27">
        <v>1</v>
      </c>
      <c r="V303" s="27">
        <v>3</v>
      </c>
      <c r="W303" s="27">
        <v>23</v>
      </c>
      <c r="X303" s="27">
        <v>16</v>
      </c>
      <c r="Y303" s="27">
        <v>11</v>
      </c>
      <c r="Z303" s="27">
        <v>3</v>
      </c>
      <c r="AA303" s="27">
        <v>0</v>
      </c>
      <c r="AB303" s="27">
        <v>0</v>
      </c>
      <c r="AC303" s="27">
        <v>1</v>
      </c>
      <c r="AD303" s="18">
        <f t="shared" si="170"/>
        <v>60</v>
      </c>
    </row>
    <row r="304" spans="1:30" x14ac:dyDescent="0.25">
      <c r="A304" s="17">
        <v>15</v>
      </c>
      <c r="B304" s="27">
        <v>46</v>
      </c>
      <c r="C304" s="27">
        <v>4</v>
      </c>
      <c r="D304" s="27">
        <v>0</v>
      </c>
      <c r="E304" s="27">
        <v>0</v>
      </c>
      <c r="F304" s="27">
        <v>0</v>
      </c>
      <c r="G304" s="27">
        <v>0</v>
      </c>
      <c r="H304" s="27">
        <v>0</v>
      </c>
      <c r="I304" s="27">
        <v>1</v>
      </c>
      <c r="J304" s="27">
        <v>0</v>
      </c>
      <c r="K304" s="27">
        <v>0</v>
      </c>
      <c r="L304" s="27">
        <v>1</v>
      </c>
      <c r="M304" s="27">
        <v>0</v>
      </c>
      <c r="N304" s="27">
        <v>0</v>
      </c>
      <c r="O304" s="18">
        <f t="shared" si="169"/>
        <v>52</v>
      </c>
      <c r="Q304" s="17">
        <v>15</v>
      </c>
      <c r="R304" s="27">
        <v>1</v>
      </c>
      <c r="S304" s="27">
        <v>0</v>
      </c>
      <c r="T304" s="27">
        <v>1</v>
      </c>
      <c r="U304" s="27">
        <v>1</v>
      </c>
      <c r="V304" s="27">
        <v>3</v>
      </c>
      <c r="W304" s="27">
        <v>18</v>
      </c>
      <c r="X304" s="27">
        <v>18</v>
      </c>
      <c r="Y304" s="27">
        <v>6</v>
      </c>
      <c r="Z304" s="27">
        <v>3</v>
      </c>
      <c r="AA304" s="27">
        <v>1</v>
      </c>
      <c r="AB304" s="27">
        <v>0</v>
      </c>
      <c r="AC304" s="27">
        <v>0</v>
      </c>
      <c r="AD304" s="18">
        <f t="shared" si="170"/>
        <v>52</v>
      </c>
    </row>
    <row r="305" spans="1:30" x14ac:dyDescent="0.25">
      <c r="A305" s="17">
        <v>16</v>
      </c>
      <c r="B305" s="27">
        <v>47</v>
      </c>
      <c r="C305" s="27">
        <v>9</v>
      </c>
      <c r="D305" s="27">
        <v>0</v>
      </c>
      <c r="E305" s="27">
        <v>0</v>
      </c>
      <c r="F305" s="27">
        <v>0</v>
      </c>
      <c r="G305" s="27">
        <v>0</v>
      </c>
      <c r="H305" s="27">
        <v>1</v>
      </c>
      <c r="I305" s="27">
        <v>1</v>
      </c>
      <c r="J305" s="27">
        <v>0</v>
      </c>
      <c r="K305" s="27">
        <v>0</v>
      </c>
      <c r="L305" s="27">
        <v>0</v>
      </c>
      <c r="M305" s="27">
        <v>0</v>
      </c>
      <c r="N305" s="27">
        <v>0</v>
      </c>
      <c r="O305" s="18">
        <f t="shared" si="169"/>
        <v>58</v>
      </c>
      <c r="Q305" s="17">
        <v>16</v>
      </c>
      <c r="R305" s="27">
        <v>0</v>
      </c>
      <c r="S305" s="27">
        <v>0</v>
      </c>
      <c r="T305" s="27">
        <v>1</v>
      </c>
      <c r="U305" s="27">
        <v>2</v>
      </c>
      <c r="V305" s="27">
        <v>2</v>
      </c>
      <c r="W305" s="27">
        <v>17</v>
      </c>
      <c r="X305" s="27">
        <v>19</v>
      </c>
      <c r="Y305" s="27">
        <v>9</v>
      </c>
      <c r="Z305" s="27">
        <v>3</v>
      </c>
      <c r="AA305" s="27">
        <v>0</v>
      </c>
      <c r="AB305" s="27">
        <v>3</v>
      </c>
      <c r="AC305" s="27">
        <v>2</v>
      </c>
      <c r="AD305" s="18">
        <f t="shared" si="170"/>
        <v>58</v>
      </c>
    </row>
    <row r="306" spans="1:30" x14ac:dyDescent="0.25">
      <c r="A306" s="17">
        <v>17</v>
      </c>
      <c r="B306" s="27">
        <v>62</v>
      </c>
      <c r="C306" s="27">
        <v>5</v>
      </c>
      <c r="D306" s="27">
        <v>0</v>
      </c>
      <c r="E306" s="27">
        <v>0</v>
      </c>
      <c r="F306" s="27">
        <v>0</v>
      </c>
      <c r="G306" s="27">
        <v>0</v>
      </c>
      <c r="H306" s="27">
        <v>0</v>
      </c>
      <c r="I306" s="27">
        <v>0</v>
      </c>
      <c r="J306" s="27">
        <v>1</v>
      </c>
      <c r="K306" s="27">
        <v>0</v>
      </c>
      <c r="L306" s="27">
        <v>0</v>
      </c>
      <c r="M306" s="27">
        <v>0</v>
      </c>
      <c r="N306" s="27">
        <v>0</v>
      </c>
      <c r="O306" s="18">
        <f t="shared" si="169"/>
        <v>68</v>
      </c>
      <c r="Q306" s="17">
        <v>17</v>
      </c>
      <c r="R306" s="27">
        <v>0</v>
      </c>
      <c r="S306" s="27">
        <v>0</v>
      </c>
      <c r="T306" s="27">
        <v>1</v>
      </c>
      <c r="U306" s="27">
        <v>0</v>
      </c>
      <c r="V306" s="27">
        <v>12</v>
      </c>
      <c r="W306" s="27">
        <v>20</v>
      </c>
      <c r="X306" s="27">
        <v>24</v>
      </c>
      <c r="Y306" s="27">
        <v>7</v>
      </c>
      <c r="Z306" s="27">
        <v>3</v>
      </c>
      <c r="AA306" s="27">
        <v>1</v>
      </c>
      <c r="AB306" s="27">
        <v>0</v>
      </c>
      <c r="AC306" s="27">
        <v>0</v>
      </c>
      <c r="AD306" s="18">
        <f t="shared" si="170"/>
        <v>68</v>
      </c>
    </row>
    <row r="307" spans="1:30" x14ac:dyDescent="0.25">
      <c r="A307" s="17">
        <v>18</v>
      </c>
      <c r="B307" s="27">
        <v>57</v>
      </c>
      <c r="C307" s="27">
        <v>4</v>
      </c>
      <c r="D307" s="27">
        <v>0</v>
      </c>
      <c r="E307" s="27">
        <v>0</v>
      </c>
      <c r="F307" s="27">
        <v>0</v>
      </c>
      <c r="G307" s="27">
        <v>0</v>
      </c>
      <c r="H307" s="27">
        <v>0</v>
      </c>
      <c r="I307" s="27">
        <v>0</v>
      </c>
      <c r="J307" s="27">
        <v>0</v>
      </c>
      <c r="K307" s="27">
        <v>0</v>
      </c>
      <c r="L307" s="27">
        <v>0</v>
      </c>
      <c r="M307" s="27">
        <v>0</v>
      </c>
      <c r="N307" s="27">
        <v>0</v>
      </c>
      <c r="O307" s="18">
        <f t="shared" si="169"/>
        <v>61</v>
      </c>
      <c r="Q307" s="17">
        <v>18</v>
      </c>
      <c r="R307" s="27">
        <v>0</v>
      </c>
      <c r="S307" s="27">
        <v>1</v>
      </c>
      <c r="T307" s="27">
        <v>1</v>
      </c>
      <c r="U307" s="27">
        <v>3</v>
      </c>
      <c r="V307" s="27">
        <v>4</v>
      </c>
      <c r="W307" s="27">
        <v>12</v>
      </c>
      <c r="X307" s="27">
        <v>20</v>
      </c>
      <c r="Y307" s="27">
        <v>14</v>
      </c>
      <c r="Z307" s="27">
        <v>6</v>
      </c>
      <c r="AA307" s="27">
        <v>0</v>
      </c>
      <c r="AB307" s="27">
        <v>0</v>
      </c>
      <c r="AC307" s="27">
        <v>0</v>
      </c>
      <c r="AD307" s="18">
        <f t="shared" si="170"/>
        <v>61</v>
      </c>
    </row>
    <row r="308" spans="1:30" x14ac:dyDescent="0.25">
      <c r="A308" s="17">
        <v>19</v>
      </c>
      <c r="B308" s="27">
        <v>34</v>
      </c>
      <c r="C308" s="27">
        <v>7</v>
      </c>
      <c r="D308" s="27">
        <v>0</v>
      </c>
      <c r="E308" s="27">
        <v>0</v>
      </c>
      <c r="F308" s="27">
        <v>0</v>
      </c>
      <c r="G308" s="27">
        <v>0</v>
      </c>
      <c r="H308" s="27">
        <v>0</v>
      </c>
      <c r="I308" s="27">
        <v>0</v>
      </c>
      <c r="J308" s="27">
        <v>0</v>
      </c>
      <c r="K308" s="27">
        <v>0</v>
      </c>
      <c r="L308" s="27">
        <v>0</v>
      </c>
      <c r="M308" s="27">
        <v>0</v>
      </c>
      <c r="N308" s="27">
        <v>0</v>
      </c>
      <c r="O308" s="18">
        <f t="shared" si="169"/>
        <v>41</v>
      </c>
      <c r="Q308" s="17">
        <v>19</v>
      </c>
      <c r="R308" s="27">
        <v>0</v>
      </c>
      <c r="S308" s="27">
        <v>0</v>
      </c>
      <c r="T308" s="27">
        <v>1</v>
      </c>
      <c r="U308" s="27">
        <v>0</v>
      </c>
      <c r="V308" s="27">
        <v>1</v>
      </c>
      <c r="W308" s="27">
        <v>12</v>
      </c>
      <c r="X308" s="27">
        <v>15</v>
      </c>
      <c r="Y308" s="27">
        <v>9</v>
      </c>
      <c r="Z308" s="27">
        <v>3</v>
      </c>
      <c r="AA308" s="27">
        <v>0</v>
      </c>
      <c r="AB308" s="27">
        <v>0</v>
      </c>
      <c r="AC308" s="27">
        <v>0</v>
      </c>
      <c r="AD308" s="18">
        <f t="shared" si="170"/>
        <v>41</v>
      </c>
    </row>
    <row r="309" spans="1:30" x14ac:dyDescent="0.25">
      <c r="A309" s="17">
        <v>20</v>
      </c>
      <c r="B309" s="27">
        <v>23</v>
      </c>
      <c r="C309" s="27">
        <v>2</v>
      </c>
      <c r="D309" s="27">
        <v>0</v>
      </c>
      <c r="E309" s="27">
        <v>0</v>
      </c>
      <c r="F309" s="27">
        <v>0</v>
      </c>
      <c r="G309" s="27">
        <v>0</v>
      </c>
      <c r="H309" s="27">
        <v>0</v>
      </c>
      <c r="I309" s="27">
        <v>0</v>
      </c>
      <c r="J309" s="27">
        <v>0</v>
      </c>
      <c r="K309" s="27">
        <v>0</v>
      </c>
      <c r="L309" s="27">
        <v>0</v>
      </c>
      <c r="M309" s="27">
        <v>0</v>
      </c>
      <c r="N309" s="27">
        <v>0</v>
      </c>
      <c r="O309" s="18">
        <f t="shared" si="169"/>
        <v>25</v>
      </c>
      <c r="Q309" s="17">
        <v>20</v>
      </c>
      <c r="R309" s="27">
        <v>0</v>
      </c>
      <c r="S309" s="27">
        <v>0</v>
      </c>
      <c r="T309" s="27">
        <v>0</v>
      </c>
      <c r="U309" s="27">
        <v>0</v>
      </c>
      <c r="V309" s="27">
        <v>2</v>
      </c>
      <c r="W309" s="27">
        <v>7</v>
      </c>
      <c r="X309" s="27">
        <v>8</v>
      </c>
      <c r="Y309" s="27">
        <v>7</v>
      </c>
      <c r="Z309" s="27">
        <v>1</v>
      </c>
      <c r="AA309" s="27">
        <v>0</v>
      </c>
      <c r="AB309" s="27">
        <v>0</v>
      </c>
      <c r="AC309" s="27">
        <v>0</v>
      </c>
      <c r="AD309" s="18">
        <f t="shared" si="170"/>
        <v>25</v>
      </c>
    </row>
    <row r="310" spans="1:30" x14ac:dyDescent="0.25">
      <c r="A310" s="17">
        <v>21</v>
      </c>
      <c r="B310" s="27">
        <v>11</v>
      </c>
      <c r="C310" s="27">
        <v>0</v>
      </c>
      <c r="D310" s="27">
        <v>0</v>
      </c>
      <c r="E310" s="27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18">
        <f t="shared" si="169"/>
        <v>11</v>
      </c>
      <c r="Q310" s="17">
        <v>21</v>
      </c>
      <c r="R310" s="27">
        <v>0</v>
      </c>
      <c r="S310" s="27">
        <v>0</v>
      </c>
      <c r="T310" s="27">
        <v>0</v>
      </c>
      <c r="U310" s="27">
        <v>0</v>
      </c>
      <c r="V310" s="27">
        <v>2</v>
      </c>
      <c r="W310" s="27">
        <v>5</v>
      </c>
      <c r="X310" s="27">
        <v>2</v>
      </c>
      <c r="Y310" s="27">
        <v>1</v>
      </c>
      <c r="Z310" s="27">
        <v>1</v>
      </c>
      <c r="AA310" s="27">
        <v>0</v>
      </c>
      <c r="AB310" s="27">
        <v>0</v>
      </c>
      <c r="AC310" s="27">
        <v>0</v>
      </c>
      <c r="AD310" s="18">
        <f t="shared" si="170"/>
        <v>11</v>
      </c>
    </row>
    <row r="311" spans="1:30" x14ac:dyDescent="0.25">
      <c r="A311" s="17">
        <v>22</v>
      </c>
      <c r="B311" s="27">
        <v>10</v>
      </c>
      <c r="C311" s="27">
        <v>0</v>
      </c>
      <c r="D311" s="27">
        <v>0</v>
      </c>
      <c r="E311" s="27">
        <v>0</v>
      </c>
      <c r="F311" s="27">
        <v>0</v>
      </c>
      <c r="G311" s="27">
        <v>0</v>
      </c>
      <c r="H311" s="27">
        <v>0</v>
      </c>
      <c r="I311" s="27">
        <v>0</v>
      </c>
      <c r="J311" s="27">
        <v>0</v>
      </c>
      <c r="K311" s="27">
        <v>0</v>
      </c>
      <c r="L311" s="27">
        <v>0</v>
      </c>
      <c r="M311" s="27">
        <v>0</v>
      </c>
      <c r="N311" s="27">
        <v>0</v>
      </c>
      <c r="O311" s="18">
        <f t="shared" si="169"/>
        <v>10</v>
      </c>
      <c r="Q311" s="17">
        <v>22</v>
      </c>
      <c r="R311" s="27">
        <v>0</v>
      </c>
      <c r="S311" s="27">
        <v>0</v>
      </c>
      <c r="T311" s="27">
        <v>0</v>
      </c>
      <c r="U311" s="27">
        <v>2</v>
      </c>
      <c r="V311" s="27">
        <v>1</v>
      </c>
      <c r="W311" s="27">
        <v>2</v>
      </c>
      <c r="X311" s="27">
        <v>2</v>
      </c>
      <c r="Y311" s="27">
        <v>1</v>
      </c>
      <c r="Z311" s="27">
        <v>2</v>
      </c>
      <c r="AA311" s="27">
        <v>0</v>
      </c>
      <c r="AB311" s="27">
        <v>0</v>
      </c>
      <c r="AC311" s="27">
        <v>0</v>
      </c>
      <c r="AD311" s="18">
        <f t="shared" si="170"/>
        <v>10</v>
      </c>
    </row>
    <row r="312" spans="1:30" x14ac:dyDescent="0.25">
      <c r="A312" s="17">
        <v>23</v>
      </c>
      <c r="B312" s="27">
        <v>12</v>
      </c>
      <c r="C312" s="27">
        <v>0</v>
      </c>
      <c r="D312" s="27">
        <v>0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27">
        <v>0</v>
      </c>
      <c r="N312" s="27">
        <v>0</v>
      </c>
      <c r="O312" s="18">
        <f t="shared" si="169"/>
        <v>12</v>
      </c>
      <c r="Q312" s="17">
        <v>23</v>
      </c>
      <c r="R312" s="27">
        <v>0</v>
      </c>
      <c r="S312" s="27">
        <v>0</v>
      </c>
      <c r="T312" s="27">
        <v>0</v>
      </c>
      <c r="U312" s="27">
        <v>2</v>
      </c>
      <c r="V312" s="27">
        <v>0</v>
      </c>
      <c r="W312" s="27">
        <v>1</v>
      </c>
      <c r="X312" s="27">
        <v>5</v>
      </c>
      <c r="Y312" s="27">
        <v>1</v>
      </c>
      <c r="Z312" s="27">
        <v>2</v>
      </c>
      <c r="AA312" s="27">
        <v>0</v>
      </c>
      <c r="AB312" s="27">
        <v>1</v>
      </c>
      <c r="AC312" s="27">
        <v>0</v>
      </c>
      <c r="AD312" s="18">
        <f t="shared" si="170"/>
        <v>12</v>
      </c>
    </row>
    <row r="313" spans="1:30" x14ac:dyDescent="0.25">
      <c r="A313" s="17">
        <v>24</v>
      </c>
      <c r="B313" s="27">
        <v>0</v>
      </c>
      <c r="C313" s="27">
        <v>0</v>
      </c>
      <c r="D313" s="27">
        <v>0</v>
      </c>
      <c r="E313" s="27">
        <v>0</v>
      </c>
      <c r="F313" s="27">
        <v>0</v>
      </c>
      <c r="G313" s="27">
        <v>0</v>
      </c>
      <c r="H313" s="27">
        <v>0</v>
      </c>
      <c r="I313" s="27">
        <v>0</v>
      </c>
      <c r="J313" s="27">
        <v>0</v>
      </c>
      <c r="K313" s="27">
        <v>0</v>
      </c>
      <c r="L313" s="27">
        <v>0</v>
      </c>
      <c r="M313" s="27">
        <v>0</v>
      </c>
      <c r="N313" s="27">
        <v>0</v>
      </c>
      <c r="O313" s="18">
        <f t="shared" si="169"/>
        <v>0</v>
      </c>
      <c r="Q313" s="17">
        <v>24</v>
      </c>
      <c r="R313" s="27">
        <v>0</v>
      </c>
      <c r="S313" s="27">
        <v>0</v>
      </c>
      <c r="T313" s="27">
        <v>0</v>
      </c>
      <c r="U313" s="27">
        <v>0</v>
      </c>
      <c r="V313" s="27">
        <v>0</v>
      </c>
      <c r="W313" s="27">
        <v>0</v>
      </c>
      <c r="X313" s="27">
        <v>0</v>
      </c>
      <c r="Y313" s="27">
        <v>0</v>
      </c>
      <c r="Z313" s="27">
        <v>0</v>
      </c>
      <c r="AA313" s="27">
        <v>0</v>
      </c>
      <c r="AB313" s="27">
        <v>0</v>
      </c>
      <c r="AC313" s="27">
        <v>0</v>
      </c>
      <c r="AD313" s="18">
        <f t="shared" si="170"/>
        <v>0</v>
      </c>
    </row>
    <row r="315" spans="1:30" x14ac:dyDescent="0.25">
      <c r="A315" s="69" t="s">
        <v>21</v>
      </c>
      <c r="B315" s="70">
        <f>SUM(B297:B308)</f>
        <v>574</v>
      </c>
      <c r="C315" s="70">
        <f t="shared" ref="C315:O315" si="171">SUM(C297:C308)</f>
        <v>69</v>
      </c>
      <c r="D315" s="70">
        <f t="shared" si="171"/>
        <v>0</v>
      </c>
      <c r="E315" s="70">
        <f t="shared" si="171"/>
        <v>0</v>
      </c>
      <c r="F315" s="70">
        <f t="shared" si="171"/>
        <v>5</v>
      </c>
      <c r="G315" s="70">
        <f t="shared" si="171"/>
        <v>0</v>
      </c>
      <c r="H315" s="70">
        <f t="shared" si="171"/>
        <v>1</v>
      </c>
      <c r="I315" s="70">
        <f t="shared" si="171"/>
        <v>3</v>
      </c>
      <c r="J315" s="70">
        <f t="shared" si="171"/>
        <v>2</v>
      </c>
      <c r="K315" s="70">
        <f t="shared" si="171"/>
        <v>0</v>
      </c>
      <c r="L315" s="70">
        <f t="shared" si="171"/>
        <v>1</v>
      </c>
      <c r="M315" s="70">
        <f t="shared" si="171"/>
        <v>0</v>
      </c>
      <c r="N315" s="70">
        <f t="shared" si="171"/>
        <v>0</v>
      </c>
      <c r="O315" s="71">
        <f t="shared" si="171"/>
        <v>655</v>
      </c>
      <c r="Q315" s="69" t="s">
        <v>21</v>
      </c>
      <c r="R315" s="70">
        <f>SUM(R297:R308)</f>
        <v>2</v>
      </c>
      <c r="S315" s="70">
        <f t="shared" ref="S315:AD315" si="172">SUM(S297:S308)</f>
        <v>3</v>
      </c>
      <c r="T315" s="70">
        <f t="shared" si="172"/>
        <v>9</v>
      </c>
      <c r="U315" s="70">
        <f t="shared" si="172"/>
        <v>19</v>
      </c>
      <c r="V315" s="70">
        <f t="shared" si="172"/>
        <v>69</v>
      </c>
      <c r="W315" s="70">
        <f t="shared" si="172"/>
        <v>198</v>
      </c>
      <c r="X315" s="70">
        <f t="shared" si="172"/>
        <v>200</v>
      </c>
      <c r="Y315" s="70">
        <f t="shared" si="172"/>
        <v>106</v>
      </c>
      <c r="Z315" s="70">
        <f t="shared" si="172"/>
        <v>38</v>
      </c>
      <c r="AA315" s="70">
        <f t="shared" si="172"/>
        <v>3</v>
      </c>
      <c r="AB315" s="70">
        <f t="shared" si="172"/>
        <v>5</v>
      </c>
      <c r="AC315" s="70">
        <f t="shared" si="172"/>
        <v>3</v>
      </c>
      <c r="AD315" s="71">
        <f t="shared" si="172"/>
        <v>655</v>
      </c>
    </row>
    <row r="316" spans="1:30" x14ac:dyDescent="0.25">
      <c r="A316" s="73" t="s">
        <v>22</v>
      </c>
      <c r="B316" s="75">
        <f>SUM(B296:B311)</f>
        <v>631</v>
      </c>
      <c r="C316" s="75">
        <f t="shared" ref="C316:O316" si="173">SUM(C296:C311)</f>
        <v>76</v>
      </c>
      <c r="D316" s="75">
        <f t="shared" si="173"/>
        <v>0</v>
      </c>
      <c r="E316" s="75">
        <f t="shared" si="173"/>
        <v>0</v>
      </c>
      <c r="F316" s="75">
        <f t="shared" si="173"/>
        <v>5</v>
      </c>
      <c r="G316" s="75">
        <f t="shared" si="173"/>
        <v>0</v>
      </c>
      <c r="H316" s="75">
        <f t="shared" si="173"/>
        <v>1</v>
      </c>
      <c r="I316" s="75">
        <f t="shared" si="173"/>
        <v>3</v>
      </c>
      <c r="J316" s="75">
        <f t="shared" si="173"/>
        <v>2</v>
      </c>
      <c r="K316" s="75">
        <f t="shared" si="173"/>
        <v>0</v>
      </c>
      <c r="L316" s="75">
        <f t="shared" si="173"/>
        <v>1</v>
      </c>
      <c r="M316" s="75">
        <f t="shared" si="173"/>
        <v>0</v>
      </c>
      <c r="N316" s="75">
        <f t="shared" si="173"/>
        <v>0</v>
      </c>
      <c r="O316" s="71">
        <f t="shared" si="173"/>
        <v>719</v>
      </c>
      <c r="Q316" s="73" t="s">
        <v>22</v>
      </c>
      <c r="R316" s="75">
        <f>SUM(R296:R311)</f>
        <v>2</v>
      </c>
      <c r="S316" s="75">
        <f t="shared" ref="S316:AD316" si="174">SUM(S296:S311)</f>
        <v>4</v>
      </c>
      <c r="T316" s="75">
        <f t="shared" si="174"/>
        <v>9</v>
      </c>
      <c r="U316" s="75">
        <f t="shared" si="174"/>
        <v>21</v>
      </c>
      <c r="V316" s="75">
        <f t="shared" si="174"/>
        <v>76</v>
      </c>
      <c r="W316" s="75">
        <f t="shared" si="174"/>
        <v>213</v>
      </c>
      <c r="X316" s="75">
        <f t="shared" si="174"/>
        <v>222</v>
      </c>
      <c r="Y316" s="75">
        <f t="shared" si="174"/>
        <v>117</v>
      </c>
      <c r="Z316" s="75">
        <f t="shared" si="174"/>
        <v>43</v>
      </c>
      <c r="AA316" s="75">
        <f t="shared" si="174"/>
        <v>4</v>
      </c>
      <c r="AB316" s="75">
        <f t="shared" si="174"/>
        <v>5</v>
      </c>
      <c r="AC316" s="75">
        <f t="shared" si="174"/>
        <v>3</v>
      </c>
      <c r="AD316" s="71">
        <f t="shared" si="174"/>
        <v>719</v>
      </c>
    </row>
    <row r="317" spans="1:30" x14ac:dyDescent="0.25">
      <c r="A317" s="76" t="s">
        <v>23</v>
      </c>
      <c r="B317" s="78">
        <f>SUM(B296:B313)</f>
        <v>643</v>
      </c>
      <c r="C317" s="78">
        <f t="shared" ref="C317:O317" si="175">SUM(C296:C313)</f>
        <v>76</v>
      </c>
      <c r="D317" s="78">
        <f t="shared" si="175"/>
        <v>0</v>
      </c>
      <c r="E317" s="78">
        <f t="shared" si="175"/>
        <v>0</v>
      </c>
      <c r="F317" s="78">
        <f t="shared" si="175"/>
        <v>5</v>
      </c>
      <c r="G317" s="78">
        <f t="shared" si="175"/>
        <v>0</v>
      </c>
      <c r="H317" s="78">
        <f t="shared" si="175"/>
        <v>1</v>
      </c>
      <c r="I317" s="78">
        <f t="shared" si="175"/>
        <v>3</v>
      </c>
      <c r="J317" s="78">
        <f t="shared" si="175"/>
        <v>2</v>
      </c>
      <c r="K317" s="78">
        <f t="shared" si="175"/>
        <v>0</v>
      </c>
      <c r="L317" s="78">
        <f t="shared" si="175"/>
        <v>1</v>
      </c>
      <c r="M317" s="78">
        <f t="shared" si="175"/>
        <v>0</v>
      </c>
      <c r="N317" s="78">
        <f t="shared" si="175"/>
        <v>0</v>
      </c>
      <c r="O317" s="71">
        <f t="shared" si="175"/>
        <v>731</v>
      </c>
      <c r="Q317" s="76" t="s">
        <v>23</v>
      </c>
      <c r="R317" s="78">
        <f>SUM(R296:R313)</f>
        <v>2</v>
      </c>
      <c r="S317" s="78">
        <f t="shared" ref="S317:AD317" si="176">SUM(S296:S313)</f>
        <v>4</v>
      </c>
      <c r="T317" s="78">
        <f t="shared" si="176"/>
        <v>9</v>
      </c>
      <c r="U317" s="78">
        <f t="shared" si="176"/>
        <v>23</v>
      </c>
      <c r="V317" s="78">
        <f t="shared" si="176"/>
        <v>76</v>
      </c>
      <c r="W317" s="78">
        <f t="shared" si="176"/>
        <v>214</v>
      </c>
      <c r="X317" s="78">
        <f t="shared" si="176"/>
        <v>227</v>
      </c>
      <c r="Y317" s="78">
        <f t="shared" si="176"/>
        <v>118</v>
      </c>
      <c r="Z317" s="78">
        <f t="shared" si="176"/>
        <v>45</v>
      </c>
      <c r="AA317" s="78">
        <f t="shared" si="176"/>
        <v>4</v>
      </c>
      <c r="AB317" s="78">
        <f t="shared" si="176"/>
        <v>6</v>
      </c>
      <c r="AC317" s="78">
        <f t="shared" si="176"/>
        <v>3</v>
      </c>
      <c r="AD317" s="71">
        <f t="shared" si="176"/>
        <v>731</v>
      </c>
    </row>
    <row r="318" spans="1:30" x14ac:dyDescent="0.25">
      <c r="A318" s="79" t="s">
        <v>24</v>
      </c>
      <c r="B318" s="81">
        <f>SUM(B290:B313)</f>
        <v>649</v>
      </c>
      <c r="C318" s="81">
        <f t="shared" ref="C318:O318" si="177">SUM(C290:C313)</f>
        <v>76</v>
      </c>
      <c r="D318" s="81">
        <f t="shared" si="177"/>
        <v>0</v>
      </c>
      <c r="E318" s="81">
        <f t="shared" si="177"/>
        <v>0</v>
      </c>
      <c r="F318" s="81">
        <f t="shared" si="177"/>
        <v>5</v>
      </c>
      <c r="G318" s="81">
        <f t="shared" si="177"/>
        <v>0</v>
      </c>
      <c r="H318" s="81">
        <f t="shared" si="177"/>
        <v>1</v>
      </c>
      <c r="I318" s="81">
        <f t="shared" si="177"/>
        <v>3</v>
      </c>
      <c r="J318" s="81">
        <f t="shared" si="177"/>
        <v>2</v>
      </c>
      <c r="K318" s="81">
        <f t="shared" si="177"/>
        <v>0</v>
      </c>
      <c r="L318" s="81">
        <f t="shared" si="177"/>
        <v>1</v>
      </c>
      <c r="M318" s="81">
        <f t="shared" si="177"/>
        <v>0</v>
      </c>
      <c r="N318" s="81">
        <f t="shared" si="177"/>
        <v>0</v>
      </c>
      <c r="O318" s="71">
        <f t="shared" si="177"/>
        <v>737</v>
      </c>
      <c r="Q318" s="79" t="s">
        <v>24</v>
      </c>
      <c r="R318" s="81">
        <f>SUM(R290:R313)</f>
        <v>2</v>
      </c>
      <c r="S318" s="81">
        <f t="shared" ref="S318:AD318" si="178">SUM(S290:S313)</f>
        <v>4</v>
      </c>
      <c r="T318" s="81">
        <f t="shared" si="178"/>
        <v>9</v>
      </c>
      <c r="U318" s="81">
        <f t="shared" si="178"/>
        <v>23</v>
      </c>
      <c r="V318" s="81">
        <f t="shared" si="178"/>
        <v>77</v>
      </c>
      <c r="W318" s="81">
        <f t="shared" si="178"/>
        <v>214</v>
      </c>
      <c r="X318" s="81">
        <f t="shared" si="178"/>
        <v>229</v>
      </c>
      <c r="Y318" s="81">
        <f t="shared" si="178"/>
        <v>120</v>
      </c>
      <c r="Z318" s="81">
        <f t="shared" si="178"/>
        <v>45</v>
      </c>
      <c r="AA318" s="81">
        <f t="shared" si="178"/>
        <v>5</v>
      </c>
      <c r="AB318" s="81">
        <f t="shared" si="178"/>
        <v>6</v>
      </c>
      <c r="AC318" s="81">
        <f t="shared" si="178"/>
        <v>3</v>
      </c>
      <c r="AD318" s="71">
        <f t="shared" si="178"/>
        <v>737</v>
      </c>
    </row>
    <row r="321" spans="1:30" ht="13" x14ac:dyDescent="0.3">
      <c r="A321" s="4"/>
      <c r="B321" s="2" t="s">
        <v>28</v>
      </c>
      <c r="C321" s="4" t="str">
        <f>C41</f>
        <v>Eastbound</v>
      </c>
      <c r="R321" s="2" t="s">
        <v>28</v>
      </c>
      <c r="S321" s="4" t="str">
        <f>C41</f>
        <v>Eastbound</v>
      </c>
    </row>
    <row r="323" spans="1:30" x14ac:dyDescent="0.25">
      <c r="A323" s="10">
        <f>A253+1</f>
        <v>45552</v>
      </c>
      <c r="B323" s="115" t="s">
        <v>6</v>
      </c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7"/>
      <c r="Q323" s="10">
        <f>Q253+1</f>
        <v>45552</v>
      </c>
      <c r="R323" s="115" t="s">
        <v>7</v>
      </c>
      <c r="S323" s="116"/>
      <c r="T323" s="116"/>
      <c r="U323" s="116"/>
      <c r="V323" s="116"/>
      <c r="W323" s="116"/>
      <c r="X323" s="116"/>
      <c r="Y323" s="116"/>
      <c r="Z323" s="116"/>
      <c r="AA323" s="116"/>
      <c r="AB323" s="116"/>
      <c r="AC323" s="116"/>
      <c r="AD323" s="117"/>
    </row>
    <row r="324" spans="1:30" x14ac:dyDescent="0.25">
      <c r="A324" s="17" t="s">
        <v>13</v>
      </c>
      <c r="B324" s="17">
        <v>1</v>
      </c>
      <c r="C324" s="17">
        <v>2</v>
      </c>
      <c r="D324" s="17">
        <v>3</v>
      </c>
      <c r="E324" s="17">
        <v>4</v>
      </c>
      <c r="F324" s="17">
        <v>5</v>
      </c>
      <c r="G324" s="17">
        <v>6</v>
      </c>
      <c r="H324" s="17">
        <v>7</v>
      </c>
      <c r="I324" s="17">
        <v>8</v>
      </c>
      <c r="J324" s="17">
        <v>9</v>
      </c>
      <c r="K324" s="17">
        <v>10</v>
      </c>
      <c r="L324" s="17">
        <v>11</v>
      </c>
      <c r="M324" s="17">
        <v>12</v>
      </c>
      <c r="N324" s="17">
        <v>13</v>
      </c>
      <c r="O324" s="18" t="s">
        <v>12</v>
      </c>
      <c r="Q324" s="17" t="s">
        <v>13</v>
      </c>
      <c r="R324" s="17" t="str">
        <f>R$9</f>
        <v>0-10</v>
      </c>
      <c r="S324" s="17" t="str">
        <f t="shared" ref="S324:AC324" si="179">S$9</f>
        <v>10-15</v>
      </c>
      <c r="T324" s="17" t="str">
        <f t="shared" si="179"/>
        <v>15-20</v>
      </c>
      <c r="U324" s="17" t="str">
        <f t="shared" si="179"/>
        <v>20-25</v>
      </c>
      <c r="V324" s="17" t="str">
        <f t="shared" si="179"/>
        <v>25-30</v>
      </c>
      <c r="W324" s="17" t="str">
        <f t="shared" si="179"/>
        <v>30-35</v>
      </c>
      <c r="X324" s="17" t="str">
        <f t="shared" si="179"/>
        <v>35-40</v>
      </c>
      <c r="Y324" s="17" t="str">
        <f t="shared" si="179"/>
        <v>40-45</v>
      </c>
      <c r="Z324" s="17" t="str">
        <f t="shared" si="179"/>
        <v>45-50</v>
      </c>
      <c r="AA324" s="17" t="str">
        <f t="shared" si="179"/>
        <v>50-55</v>
      </c>
      <c r="AB324" s="17" t="str">
        <f t="shared" si="179"/>
        <v>55-60</v>
      </c>
      <c r="AC324" s="17" t="str">
        <f t="shared" si="179"/>
        <v>60+</v>
      </c>
      <c r="AD324" s="18" t="s">
        <v>12</v>
      </c>
    </row>
    <row r="325" spans="1:30" x14ac:dyDescent="0.25">
      <c r="A325" s="17">
        <v>1</v>
      </c>
      <c r="B325" s="27">
        <v>0</v>
      </c>
      <c r="C325" s="27">
        <v>0</v>
      </c>
      <c r="D325" s="27">
        <v>0</v>
      </c>
      <c r="E325" s="27">
        <v>0</v>
      </c>
      <c r="F325" s="27">
        <v>0</v>
      </c>
      <c r="G325" s="27">
        <v>0</v>
      </c>
      <c r="H325" s="27">
        <v>0</v>
      </c>
      <c r="I325" s="27">
        <v>0</v>
      </c>
      <c r="J325" s="27">
        <v>0</v>
      </c>
      <c r="K325" s="27">
        <v>0</v>
      </c>
      <c r="L325" s="27">
        <v>0</v>
      </c>
      <c r="M325" s="27">
        <v>0</v>
      </c>
      <c r="N325" s="27">
        <v>0</v>
      </c>
      <c r="O325" s="18">
        <f>SUM(B325:N325)</f>
        <v>0</v>
      </c>
      <c r="Q325" s="17">
        <v>1</v>
      </c>
      <c r="R325" s="27">
        <v>0</v>
      </c>
      <c r="S325" s="27">
        <v>0</v>
      </c>
      <c r="T325" s="27">
        <v>0</v>
      </c>
      <c r="U325" s="27">
        <v>0</v>
      </c>
      <c r="V325" s="27">
        <v>0</v>
      </c>
      <c r="W325" s="27">
        <v>0</v>
      </c>
      <c r="X325" s="27">
        <v>0</v>
      </c>
      <c r="Y325" s="27">
        <v>0</v>
      </c>
      <c r="Z325" s="27">
        <v>0</v>
      </c>
      <c r="AA325" s="27">
        <v>0</v>
      </c>
      <c r="AB325" s="27">
        <v>0</v>
      </c>
      <c r="AC325" s="27">
        <v>0</v>
      </c>
      <c r="AD325" s="18">
        <f>SUM(R325:AC325)</f>
        <v>0</v>
      </c>
    </row>
    <row r="326" spans="1:30" x14ac:dyDescent="0.25">
      <c r="A326" s="17">
        <v>2</v>
      </c>
      <c r="B326" s="27">
        <v>1</v>
      </c>
      <c r="C326" s="27">
        <v>0</v>
      </c>
      <c r="D326" s="27">
        <v>0</v>
      </c>
      <c r="E326" s="27">
        <v>0</v>
      </c>
      <c r="F326" s="27">
        <v>0</v>
      </c>
      <c r="G326" s="27">
        <v>0</v>
      </c>
      <c r="H326" s="27">
        <v>0</v>
      </c>
      <c r="I326" s="27">
        <v>0</v>
      </c>
      <c r="J326" s="27">
        <v>0</v>
      </c>
      <c r="K326" s="27">
        <v>0</v>
      </c>
      <c r="L326" s="27">
        <v>0</v>
      </c>
      <c r="M326" s="27">
        <v>0</v>
      </c>
      <c r="N326" s="27">
        <v>0</v>
      </c>
      <c r="O326" s="18">
        <f t="shared" ref="O326:O348" si="180">SUM(B326:N326)</f>
        <v>1</v>
      </c>
      <c r="Q326" s="17">
        <v>2</v>
      </c>
      <c r="R326" s="27">
        <v>0</v>
      </c>
      <c r="S326" s="27">
        <v>0</v>
      </c>
      <c r="T326" s="27">
        <v>0</v>
      </c>
      <c r="U326" s="27">
        <v>0</v>
      </c>
      <c r="V326" s="27">
        <v>0</v>
      </c>
      <c r="W326" s="27">
        <v>0</v>
      </c>
      <c r="X326" s="27">
        <v>1</v>
      </c>
      <c r="Y326" s="27">
        <v>0</v>
      </c>
      <c r="Z326" s="27">
        <v>0</v>
      </c>
      <c r="AA326" s="27">
        <v>0</v>
      </c>
      <c r="AB326" s="27">
        <v>0</v>
      </c>
      <c r="AC326" s="27">
        <v>0</v>
      </c>
      <c r="AD326" s="18">
        <f t="shared" ref="AD326:AD348" si="181">SUM(R326:AC326)</f>
        <v>1</v>
      </c>
    </row>
    <row r="327" spans="1:30" x14ac:dyDescent="0.25">
      <c r="A327" s="17">
        <v>3</v>
      </c>
      <c r="B327" s="27">
        <v>0</v>
      </c>
      <c r="C327" s="27">
        <v>0</v>
      </c>
      <c r="D327" s="27">
        <v>0</v>
      </c>
      <c r="E327" s="27">
        <v>0</v>
      </c>
      <c r="F327" s="27">
        <v>0</v>
      </c>
      <c r="G327" s="27">
        <v>0</v>
      </c>
      <c r="H327" s="27">
        <v>0</v>
      </c>
      <c r="I327" s="27">
        <v>0</v>
      </c>
      <c r="J327" s="27">
        <v>0</v>
      </c>
      <c r="K327" s="27">
        <v>0</v>
      </c>
      <c r="L327" s="27">
        <v>0</v>
      </c>
      <c r="M327" s="27">
        <v>0</v>
      </c>
      <c r="N327" s="27">
        <v>0</v>
      </c>
      <c r="O327" s="18">
        <f t="shared" si="180"/>
        <v>0</v>
      </c>
      <c r="Q327" s="17">
        <v>3</v>
      </c>
      <c r="R327" s="27">
        <v>0</v>
      </c>
      <c r="S327" s="27">
        <v>0</v>
      </c>
      <c r="T327" s="27">
        <v>0</v>
      </c>
      <c r="U327" s="27">
        <v>0</v>
      </c>
      <c r="V327" s="27">
        <v>0</v>
      </c>
      <c r="W327" s="27">
        <v>0</v>
      </c>
      <c r="X327" s="27">
        <v>0</v>
      </c>
      <c r="Y327" s="27">
        <v>0</v>
      </c>
      <c r="Z327" s="27">
        <v>0</v>
      </c>
      <c r="AA327" s="27">
        <v>0</v>
      </c>
      <c r="AB327" s="27">
        <v>0</v>
      </c>
      <c r="AC327" s="27">
        <v>0</v>
      </c>
      <c r="AD327" s="18">
        <f t="shared" si="181"/>
        <v>0</v>
      </c>
    </row>
    <row r="328" spans="1:30" x14ac:dyDescent="0.25">
      <c r="A328" s="17">
        <v>4</v>
      </c>
      <c r="B328" s="27">
        <v>1</v>
      </c>
      <c r="C328" s="27">
        <v>0</v>
      </c>
      <c r="D328" s="27">
        <v>0</v>
      </c>
      <c r="E328" s="27">
        <v>0</v>
      </c>
      <c r="F328" s="27">
        <v>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27">
        <v>0</v>
      </c>
      <c r="O328" s="18">
        <f t="shared" si="180"/>
        <v>1</v>
      </c>
      <c r="Q328" s="17">
        <v>4</v>
      </c>
      <c r="R328" s="27">
        <v>0</v>
      </c>
      <c r="S328" s="27">
        <v>0</v>
      </c>
      <c r="T328" s="27">
        <v>0</v>
      </c>
      <c r="U328" s="27">
        <v>0</v>
      </c>
      <c r="V328" s="27">
        <v>0</v>
      </c>
      <c r="W328" s="27">
        <v>0</v>
      </c>
      <c r="X328" s="27">
        <v>0</v>
      </c>
      <c r="Y328" s="27">
        <v>0</v>
      </c>
      <c r="Z328" s="27">
        <v>0</v>
      </c>
      <c r="AA328" s="27">
        <v>0</v>
      </c>
      <c r="AB328" s="27">
        <v>0</v>
      </c>
      <c r="AC328" s="27">
        <v>1</v>
      </c>
      <c r="AD328" s="18">
        <f t="shared" si="181"/>
        <v>1</v>
      </c>
    </row>
    <row r="329" spans="1:30" x14ac:dyDescent="0.25">
      <c r="A329" s="17">
        <v>5</v>
      </c>
      <c r="B329" s="27">
        <v>1</v>
      </c>
      <c r="C329" s="27">
        <v>0</v>
      </c>
      <c r="D329" s="27">
        <v>0</v>
      </c>
      <c r="E329" s="27">
        <v>0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18">
        <f t="shared" si="180"/>
        <v>1</v>
      </c>
      <c r="Q329" s="17">
        <v>5</v>
      </c>
      <c r="R329" s="27">
        <v>0</v>
      </c>
      <c r="S329" s="27">
        <v>0</v>
      </c>
      <c r="T329" s="27">
        <v>0</v>
      </c>
      <c r="U329" s="27">
        <v>0</v>
      </c>
      <c r="V329" s="27">
        <v>1</v>
      </c>
      <c r="W329" s="27">
        <v>0</v>
      </c>
      <c r="X329" s="27">
        <v>0</v>
      </c>
      <c r="Y329" s="27">
        <v>0</v>
      </c>
      <c r="Z329" s="27">
        <v>0</v>
      </c>
      <c r="AA329" s="27">
        <v>0</v>
      </c>
      <c r="AB329" s="27">
        <v>0</v>
      </c>
      <c r="AC329" s="27">
        <v>0</v>
      </c>
      <c r="AD329" s="18">
        <f t="shared" si="181"/>
        <v>1</v>
      </c>
    </row>
    <row r="330" spans="1:30" x14ac:dyDescent="0.25">
      <c r="A330" s="17">
        <v>6</v>
      </c>
      <c r="B330" s="27">
        <v>6</v>
      </c>
      <c r="C330" s="27">
        <v>0</v>
      </c>
      <c r="D330" s="27">
        <v>0</v>
      </c>
      <c r="E330" s="27">
        <v>0</v>
      </c>
      <c r="F330" s="27">
        <v>0</v>
      </c>
      <c r="G330" s="27">
        <v>0</v>
      </c>
      <c r="H330" s="27">
        <v>0</v>
      </c>
      <c r="I330" s="27">
        <v>0</v>
      </c>
      <c r="J330" s="27">
        <v>1</v>
      </c>
      <c r="K330" s="27">
        <v>0</v>
      </c>
      <c r="L330" s="27">
        <v>0</v>
      </c>
      <c r="M330" s="27">
        <v>0</v>
      </c>
      <c r="N330" s="27">
        <v>0</v>
      </c>
      <c r="O330" s="18">
        <f t="shared" si="180"/>
        <v>7</v>
      </c>
      <c r="Q330" s="17">
        <v>6</v>
      </c>
      <c r="R330" s="27">
        <v>0</v>
      </c>
      <c r="S330" s="27">
        <v>0</v>
      </c>
      <c r="T330" s="27">
        <v>0</v>
      </c>
      <c r="U330" s="27">
        <v>0</v>
      </c>
      <c r="V330" s="27">
        <v>0</v>
      </c>
      <c r="W330" s="27">
        <v>3</v>
      </c>
      <c r="X330" s="27">
        <v>3</v>
      </c>
      <c r="Y330" s="27">
        <v>1</v>
      </c>
      <c r="Z330" s="27">
        <v>0</v>
      </c>
      <c r="AA330" s="27">
        <v>0</v>
      </c>
      <c r="AB330" s="27">
        <v>0</v>
      </c>
      <c r="AC330" s="27">
        <v>0</v>
      </c>
      <c r="AD330" s="18">
        <f t="shared" si="181"/>
        <v>7</v>
      </c>
    </row>
    <row r="331" spans="1:30" x14ac:dyDescent="0.25">
      <c r="A331" s="17">
        <v>7</v>
      </c>
      <c r="B331" s="27">
        <v>11</v>
      </c>
      <c r="C331" s="27">
        <v>1</v>
      </c>
      <c r="D331" s="27">
        <v>0</v>
      </c>
      <c r="E331" s="27">
        <v>0</v>
      </c>
      <c r="F331" s="27">
        <v>1</v>
      </c>
      <c r="G331" s="27">
        <v>0</v>
      </c>
      <c r="H331" s="27">
        <v>0</v>
      </c>
      <c r="I331" s="27">
        <v>0</v>
      </c>
      <c r="J331" s="27">
        <v>0</v>
      </c>
      <c r="K331" s="27">
        <v>0</v>
      </c>
      <c r="L331" s="27">
        <v>0</v>
      </c>
      <c r="M331" s="27">
        <v>0</v>
      </c>
      <c r="N331" s="27">
        <v>0</v>
      </c>
      <c r="O331" s="18">
        <f t="shared" si="180"/>
        <v>13</v>
      </c>
      <c r="Q331" s="17">
        <v>7</v>
      </c>
      <c r="R331" s="27">
        <v>0</v>
      </c>
      <c r="S331" s="27">
        <v>0</v>
      </c>
      <c r="T331" s="27">
        <v>1</v>
      </c>
      <c r="U331" s="27">
        <v>0</v>
      </c>
      <c r="V331" s="27">
        <v>1</v>
      </c>
      <c r="W331" s="27">
        <v>4</v>
      </c>
      <c r="X331" s="27">
        <v>4</v>
      </c>
      <c r="Y331" s="27">
        <v>2</v>
      </c>
      <c r="Z331" s="27">
        <v>0</v>
      </c>
      <c r="AA331" s="27">
        <v>0</v>
      </c>
      <c r="AB331" s="27">
        <v>1</v>
      </c>
      <c r="AC331" s="27">
        <v>0</v>
      </c>
      <c r="AD331" s="18">
        <f t="shared" si="181"/>
        <v>13</v>
      </c>
    </row>
    <row r="332" spans="1:30" x14ac:dyDescent="0.25">
      <c r="A332" s="17">
        <v>8</v>
      </c>
      <c r="B332" s="27">
        <v>37</v>
      </c>
      <c r="C332" s="27">
        <v>5</v>
      </c>
      <c r="D332" s="27">
        <v>0</v>
      </c>
      <c r="E332" s="27">
        <v>0</v>
      </c>
      <c r="F332" s="27">
        <v>1</v>
      </c>
      <c r="G332" s="27">
        <v>0</v>
      </c>
      <c r="H332" s="27">
        <v>0</v>
      </c>
      <c r="I332" s="27">
        <v>0</v>
      </c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18">
        <f t="shared" si="180"/>
        <v>43</v>
      </c>
      <c r="Q332" s="17">
        <v>8</v>
      </c>
      <c r="R332" s="27">
        <v>0</v>
      </c>
      <c r="S332" s="27">
        <v>0</v>
      </c>
      <c r="T332" s="27">
        <v>1</v>
      </c>
      <c r="U332" s="27">
        <v>0</v>
      </c>
      <c r="V332" s="27">
        <v>0</v>
      </c>
      <c r="W332" s="27">
        <v>3</v>
      </c>
      <c r="X332" s="27">
        <v>12</v>
      </c>
      <c r="Y332" s="27">
        <v>19</v>
      </c>
      <c r="Z332" s="27">
        <v>6</v>
      </c>
      <c r="AA332" s="27">
        <v>1</v>
      </c>
      <c r="AB332" s="27">
        <v>1</v>
      </c>
      <c r="AC332" s="27">
        <v>0</v>
      </c>
      <c r="AD332" s="18">
        <f t="shared" si="181"/>
        <v>43</v>
      </c>
    </row>
    <row r="333" spans="1:30" x14ac:dyDescent="0.25">
      <c r="A333" s="17">
        <v>9</v>
      </c>
      <c r="B333" s="27">
        <v>76</v>
      </c>
      <c r="C333" s="27">
        <v>7</v>
      </c>
      <c r="D333" s="27">
        <v>0</v>
      </c>
      <c r="E333" s="27">
        <v>0</v>
      </c>
      <c r="F333" s="27">
        <v>1</v>
      </c>
      <c r="G333" s="27">
        <v>0</v>
      </c>
      <c r="H333" s="27">
        <v>0</v>
      </c>
      <c r="I333" s="27">
        <v>0</v>
      </c>
      <c r="J333" s="27">
        <v>0</v>
      </c>
      <c r="K333" s="27">
        <v>0</v>
      </c>
      <c r="L333" s="27">
        <v>0</v>
      </c>
      <c r="M333" s="27">
        <v>0</v>
      </c>
      <c r="N333" s="27">
        <v>0</v>
      </c>
      <c r="O333" s="18">
        <f t="shared" si="180"/>
        <v>84</v>
      </c>
      <c r="Q333" s="17">
        <v>9</v>
      </c>
      <c r="R333" s="27">
        <v>0</v>
      </c>
      <c r="S333" s="27">
        <v>0</v>
      </c>
      <c r="T333" s="27">
        <v>0</v>
      </c>
      <c r="U333" s="27">
        <v>1</v>
      </c>
      <c r="V333" s="27">
        <v>5</v>
      </c>
      <c r="W333" s="27">
        <v>7</v>
      </c>
      <c r="X333" s="27">
        <v>33</v>
      </c>
      <c r="Y333" s="27">
        <v>23</v>
      </c>
      <c r="Z333" s="27">
        <v>13</v>
      </c>
      <c r="AA333" s="27">
        <v>2</v>
      </c>
      <c r="AB333" s="27">
        <v>0</v>
      </c>
      <c r="AC333" s="27">
        <v>0</v>
      </c>
      <c r="AD333" s="18">
        <f t="shared" si="181"/>
        <v>84</v>
      </c>
    </row>
    <row r="334" spans="1:30" x14ac:dyDescent="0.25">
      <c r="A334" s="17">
        <v>10</v>
      </c>
      <c r="B334" s="27">
        <v>34</v>
      </c>
      <c r="C334" s="27">
        <v>2</v>
      </c>
      <c r="D334" s="27">
        <v>0</v>
      </c>
      <c r="E334" s="27">
        <v>0</v>
      </c>
      <c r="F334" s="27">
        <v>0</v>
      </c>
      <c r="G334" s="27">
        <v>0</v>
      </c>
      <c r="H334" s="27">
        <v>0</v>
      </c>
      <c r="I334" s="27">
        <v>1</v>
      </c>
      <c r="J334" s="27">
        <v>0</v>
      </c>
      <c r="K334" s="27">
        <v>0</v>
      </c>
      <c r="L334" s="27">
        <v>0</v>
      </c>
      <c r="M334" s="27">
        <v>0</v>
      </c>
      <c r="N334" s="27">
        <v>0</v>
      </c>
      <c r="O334" s="18">
        <f t="shared" si="180"/>
        <v>37</v>
      </c>
      <c r="Q334" s="17">
        <v>10</v>
      </c>
      <c r="R334" s="27">
        <v>0</v>
      </c>
      <c r="S334" s="27">
        <v>0</v>
      </c>
      <c r="T334" s="27">
        <v>1</v>
      </c>
      <c r="U334" s="27">
        <v>0</v>
      </c>
      <c r="V334" s="27">
        <v>3</v>
      </c>
      <c r="W334" s="27">
        <v>12</v>
      </c>
      <c r="X334" s="27">
        <v>12</v>
      </c>
      <c r="Y334" s="27">
        <v>6</v>
      </c>
      <c r="Z334" s="27">
        <v>2</v>
      </c>
      <c r="AA334" s="27">
        <v>1</v>
      </c>
      <c r="AB334" s="27">
        <v>0</v>
      </c>
      <c r="AC334" s="27">
        <v>0</v>
      </c>
      <c r="AD334" s="18">
        <f t="shared" si="181"/>
        <v>37</v>
      </c>
    </row>
    <row r="335" spans="1:30" x14ac:dyDescent="0.25">
      <c r="A335" s="17">
        <v>11</v>
      </c>
      <c r="B335" s="27">
        <v>35</v>
      </c>
      <c r="C335" s="27">
        <v>7</v>
      </c>
      <c r="D335" s="27">
        <v>0</v>
      </c>
      <c r="E335" s="27">
        <v>0</v>
      </c>
      <c r="F335" s="27">
        <v>1</v>
      </c>
      <c r="G335" s="27">
        <v>0</v>
      </c>
      <c r="H335" s="27">
        <v>0</v>
      </c>
      <c r="I335" s="27">
        <v>0</v>
      </c>
      <c r="J335" s="27">
        <v>0</v>
      </c>
      <c r="K335" s="27">
        <v>0</v>
      </c>
      <c r="L335" s="27">
        <v>0</v>
      </c>
      <c r="M335" s="27">
        <v>0</v>
      </c>
      <c r="N335" s="27">
        <v>0</v>
      </c>
      <c r="O335" s="18">
        <f t="shared" si="180"/>
        <v>43</v>
      </c>
      <c r="Q335" s="17">
        <v>11</v>
      </c>
      <c r="R335" s="27">
        <v>0</v>
      </c>
      <c r="S335" s="27">
        <v>0</v>
      </c>
      <c r="T335" s="27">
        <v>0</v>
      </c>
      <c r="U335" s="27">
        <v>1</v>
      </c>
      <c r="V335" s="27">
        <v>5</v>
      </c>
      <c r="W335" s="27">
        <v>10</v>
      </c>
      <c r="X335" s="27">
        <v>17</v>
      </c>
      <c r="Y335" s="27">
        <v>6</v>
      </c>
      <c r="Z335" s="27">
        <v>4</v>
      </c>
      <c r="AA335" s="27">
        <v>0</v>
      </c>
      <c r="AB335" s="27">
        <v>0</v>
      </c>
      <c r="AC335" s="27">
        <v>0</v>
      </c>
      <c r="AD335" s="18">
        <f t="shared" si="181"/>
        <v>43</v>
      </c>
    </row>
    <row r="336" spans="1:30" x14ac:dyDescent="0.25">
      <c r="A336" s="17">
        <v>12</v>
      </c>
      <c r="B336" s="27">
        <v>25</v>
      </c>
      <c r="C336" s="27">
        <v>4</v>
      </c>
      <c r="D336" s="27">
        <v>0</v>
      </c>
      <c r="E336" s="27">
        <v>0</v>
      </c>
      <c r="F336" s="27">
        <v>0</v>
      </c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18">
        <f t="shared" si="180"/>
        <v>29</v>
      </c>
      <c r="Q336" s="17">
        <v>12</v>
      </c>
      <c r="R336" s="27">
        <v>0</v>
      </c>
      <c r="S336" s="27">
        <v>0</v>
      </c>
      <c r="T336" s="27">
        <v>0</v>
      </c>
      <c r="U336" s="27">
        <v>1</v>
      </c>
      <c r="V336" s="27">
        <v>2</v>
      </c>
      <c r="W336" s="27">
        <v>6</v>
      </c>
      <c r="X336" s="27">
        <v>16</v>
      </c>
      <c r="Y336" s="27">
        <v>3</v>
      </c>
      <c r="Z336" s="27">
        <v>1</v>
      </c>
      <c r="AA336" s="27">
        <v>0</v>
      </c>
      <c r="AB336" s="27">
        <v>0</v>
      </c>
      <c r="AC336" s="27">
        <v>0</v>
      </c>
      <c r="AD336" s="18">
        <f t="shared" si="181"/>
        <v>29</v>
      </c>
    </row>
    <row r="337" spans="1:30" x14ac:dyDescent="0.25">
      <c r="A337" s="17">
        <v>13</v>
      </c>
      <c r="B337" s="27">
        <v>24</v>
      </c>
      <c r="C337" s="27">
        <v>7</v>
      </c>
      <c r="D337" s="27">
        <v>0</v>
      </c>
      <c r="E337" s="27">
        <v>0</v>
      </c>
      <c r="F337" s="27">
        <v>0</v>
      </c>
      <c r="G337" s="27">
        <v>0</v>
      </c>
      <c r="H337" s="27">
        <v>0</v>
      </c>
      <c r="I337" s="27">
        <v>1</v>
      </c>
      <c r="J337" s="27">
        <v>0</v>
      </c>
      <c r="K337" s="27">
        <v>0</v>
      </c>
      <c r="L337" s="27">
        <v>0</v>
      </c>
      <c r="M337" s="27">
        <v>0</v>
      </c>
      <c r="N337" s="27">
        <v>0</v>
      </c>
      <c r="O337" s="18">
        <f t="shared" si="180"/>
        <v>32</v>
      </c>
      <c r="Q337" s="17">
        <v>13</v>
      </c>
      <c r="R337" s="27">
        <v>0</v>
      </c>
      <c r="S337" s="27">
        <v>0</v>
      </c>
      <c r="T337" s="27">
        <v>0</v>
      </c>
      <c r="U337" s="27">
        <v>1</v>
      </c>
      <c r="V337" s="27">
        <v>2</v>
      </c>
      <c r="W337" s="27">
        <v>11</v>
      </c>
      <c r="X337" s="27">
        <v>11</v>
      </c>
      <c r="Y337" s="27">
        <v>3</v>
      </c>
      <c r="Z337" s="27">
        <v>3</v>
      </c>
      <c r="AA337" s="27">
        <v>0</v>
      </c>
      <c r="AB337" s="27">
        <v>1</v>
      </c>
      <c r="AC337" s="27">
        <v>0</v>
      </c>
      <c r="AD337" s="18">
        <f t="shared" si="181"/>
        <v>32</v>
      </c>
    </row>
    <row r="338" spans="1:30" x14ac:dyDescent="0.25">
      <c r="A338" s="17">
        <v>14</v>
      </c>
      <c r="B338" s="27">
        <v>36</v>
      </c>
      <c r="C338" s="27">
        <v>5</v>
      </c>
      <c r="D338" s="27">
        <v>0</v>
      </c>
      <c r="E338" s="27">
        <v>0</v>
      </c>
      <c r="F338" s="27">
        <v>0</v>
      </c>
      <c r="G338" s="27">
        <v>0</v>
      </c>
      <c r="H338" s="27">
        <v>0</v>
      </c>
      <c r="I338" s="27">
        <v>0</v>
      </c>
      <c r="J338" s="27">
        <v>1</v>
      </c>
      <c r="K338" s="27">
        <v>0</v>
      </c>
      <c r="L338" s="27">
        <v>0</v>
      </c>
      <c r="M338" s="27">
        <v>0</v>
      </c>
      <c r="N338" s="27">
        <v>0</v>
      </c>
      <c r="O338" s="18">
        <f t="shared" si="180"/>
        <v>42</v>
      </c>
      <c r="Q338" s="17">
        <v>14</v>
      </c>
      <c r="R338" s="27">
        <v>0</v>
      </c>
      <c r="S338" s="27">
        <v>0</v>
      </c>
      <c r="T338" s="27">
        <v>0</v>
      </c>
      <c r="U338" s="27">
        <v>0</v>
      </c>
      <c r="V338" s="27">
        <v>7</v>
      </c>
      <c r="W338" s="27">
        <v>9</v>
      </c>
      <c r="X338" s="27">
        <v>11</v>
      </c>
      <c r="Y338" s="27">
        <v>9</v>
      </c>
      <c r="Z338" s="27">
        <v>6</v>
      </c>
      <c r="AA338" s="27">
        <v>0</v>
      </c>
      <c r="AB338" s="27">
        <v>0</v>
      </c>
      <c r="AC338" s="27">
        <v>0</v>
      </c>
      <c r="AD338" s="18">
        <f t="shared" si="181"/>
        <v>42</v>
      </c>
    </row>
    <row r="339" spans="1:30" x14ac:dyDescent="0.25">
      <c r="A339" s="17">
        <v>15</v>
      </c>
      <c r="B339" s="27">
        <v>31</v>
      </c>
      <c r="C339" s="27">
        <v>4</v>
      </c>
      <c r="D339" s="27">
        <v>0</v>
      </c>
      <c r="E339" s="27">
        <v>0</v>
      </c>
      <c r="F339" s="27">
        <v>0</v>
      </c>
      <c r="G339" s="27">
        <v>0</v>
      </c>
      <c r="H339" s="27">
        <v>0</v>
      </c>
      <c r="I339" s="27">
        <v>0</v>
      </c>
      <c r="J339" s="27">
        <v>0</v>
      </c>
      <c r="K339" s="27">
        <v>0</v>
      </c>
      <c r="L339" s="27">
        <v>0</v>
      </c>
      <c r="M339" s="27">
        <v>0</v>
      </c>
      <c r="N339" s="27">
        <v>0</v>
      </c>
      <c r="O339" s="18">
        <f t="shared" si="180"/>
        <v>35</v>
      </c>
      <c r="Q339" s="17">
        <v>15</v>
      </c>
      <c r="R339" s="27">
        <v>0</v>
      </c>
      <c r="S339" s="27">
        <v>0</v>
      </c>
      <c r="T339" s="27">
        <v>0</v>
      </c>
      <c r="U339" s="27">
        <v>0</v>
      </c>
      <c r="V339" s="27">
        <v>5</v>
      </c>
      <c r="W339" s="27">
        <v>9</v>
      </c>
      <c r="X339" s="27">
        <v>9</v>
      </c>
      <c r="Y339" s="27">
        <v>8</v>
      </c>
      <c r="Z339" s="27">
        <v>1</v>
      </c>
      <c r="AA339" s="27">
        <v>3</v>
      </c>
      <c r="AB339" s="27">
        <v>0</v>
      </c>
      <c r="AC339" s="27">
        <v>0</v>
      </c>
      <c r="AD339" s="18">
        <f t="shared" si="181"/>
        <v>35</v>
      </c>
    </row>
    <row r="340" spans="1:30" x14ac:dyDescent="0.25">
      <c r="A340" s="17">
        <v>16</v>
      </c>
      <c r="B340" s="27">
        <v>50</v>
      </c>
      <c r="C340" s="27">
        <v>5</v>
      </c>
      <c r="D340" s="27">
        <v>0</v>
      </c>
      <c r="E340" s="27">
        <v>0</v>
      </c>
      <c r="F340" s="27">
        <v>1</v>
      </c>
      <c r="G340" s="27">
        <v>0</v>
      </c>
      <c r="H340" s="27">
        <v>0</v>
      </c>
      <c r="I340" s="27">
        <v>1</v>
      </c>
      <c r="J340" s="27">
        <v>1</v>
      </c>
      <c r="K340" s="27">
        <v>0</v>
      </c>
      <c r="L340" s="27">
        <v>0</v>
      </c>
      <c r="M340" s="27">
        <v>0</v>
      </c>
      <c r="N340" s="27">
        <v>0</v>
      </c>
      <c r="O340" s="18">
        <f t="shared" si="180"/>
        <v>58</v>
      </c>
      <c r="Q340" s="17">
        <v>16</v>
      </c>
      <c r="R340" s="27">
        <v>0</v>
      </c>
      <c r="S340" s="27">
        <v>1</v>
      </c>
      <c r="T340" s="27">
        <v>0</v>
      </c>
      <c r="U340" s="27">
        <v>0</v>
      </c>
      <c r="V340" s="27">
        <v>2</v>
      </c>
      <c r="W340" s="27">
        <v>15</v>
      </c>
      <c r="X340" s="27">
        <v>15</v>
      </c>
      <c r="Y340" s="27">
        <v>16</v>
      </c>
      <c r="Z340" s="27">
        <v>8</v>
      </c>
      <c r="AA340" s="27">
        <v>0</v>
      </c>
      <c r="AB340" s="27">
        <v>1</v>
      </c>
      <c r="AC340" s="27">
        <v>0</v>
      </c>
      <c r="AD340" s="18">
        <f t="shared" si="181"/>
        <v>58</v>
      </c>
    </row>
    <row r="341" spans="1:30" x14ac:dyDescent="0.25">
      <c r="A341" s="17">
        <v>17</v>
      </c>
      <c r="B341" s="27">
        <v>56</v>
      </c>
      <c r="C341" s="27">
        <v>7</v>
      </c>
      <c r="D341" s="27">
        <v>0</v>
      </c>
      <c r="E341" s="27">
        <v>0</v>
      </c>
      <c r="F341" s="27">
        <v>1</v>
      </c>
      <c r="G341" s="27">
        <v>0</v>
      </c>
      <c r="H341" s="27">
        <v>0</v>
      </c>
      <c r="I341" s="27">
        <v>0</v>
      </c>
      <c r="J341" s="27">
        <v>0</v>
      </c>
      <c r="K341" s="27">
        <v>0</v>
      </c>
      <c r="L341" s="27">
        <v>0</v>
      </c>
      <c r="M341" s="27">
        <v>0</v>
      </c>
      <c r="N341" s="27">
        <v>0</v>
      </c>
      <c r="O341" s="18">
        <f t="shared" si="180"/>
        <v>64</v>
      </c>
      <c r="Q341" s="17">
        <v>17</v>
      </c>
      <c r="R341" s="27">
        <v>0</v>
      </c>
      <c r="S341" s="27">
        <v>0</v>
      </c>
      <c r="T341" s="27">
        <v>0</v>
      </c>
      <c r="U341" s="27">
        <v>1</v>
      </c>
      <c r="V341" s="27">
        <v>5</v>
      </c>
      <c r="W341" s="27">
        <v>10</v>
      </c>
      <c r="X341" s="27">
        <v>23</v>
      </c>
      <c r="Y341" s="27">
        <v>12</v>
      </c>
      <c r="Z341" s="27">
        <v>9</v>
      </c>
      <c r="AA341" s="27">
        <v>3</v>
      </c>
      <c r="AB341" s="27">
        <v>0</v>
      </c>
      <c r="AC341" s="27">
        <v>1</v>
      </c>
      <c r="AD341" s="18">
        <f t="shared" si="181"/>
        <v>64</v>
      </c>
    </row>
    <row r="342" spans="1:30" x14ac:dyDescent="0.25">
      <c r="A342" s="17">
        <v>18</v>
      </c>
      <c r="B342" s="27">
        <v>50</v>
      </c>
      <c r="C342" s="27">
        <v>4</v>
      </c>
      <c r="D342" s="27">
        <v>0</v>
      </c>
      <c r="E342" s="27">
        <v>0</v>
      </c>
      <c r="F342" s="27">
        <v>0</v>
      </c>
      <c r="G342" s="27">
        <v>0</v>
      </c>
      <c r="H342" s="27">
        <v>0</v>
      </c>
      <c r="I342" s="27">
        <v>0</v>
      </c>
      <c r="J342" s="27">
        <v>0</v>
      </c>
      <c r="K342" s="27">
        <v>0</v>
      </c>
      <c r="L342" s="27">
        <v>0</v>
      </c>
      <c r="M342" s="27">
        <v>0</v>
      </c>
      <c r="N342" s="27">
        <v>0</v>
      </c>
      <c r="O342" s="18">
        <f t="shared" si="180"/>
        <v>54</v>
      </c>
      <c r="Q342" s="17">
        <v>18</v>
      </c>
      <c r="R342" s="27">
        <v>0</v>
      </c>
      <c r="S342" s="27">
        <v>0</v>
      </c>
      <c r="T342" s="27">
        <v>0</v>
      </c>
      <c r="U342" s="27">
        <v>1</v>
      </c>
      <c r="V342" s="27">
        <v>4</v>
      </c>
      <c r="W342" s="27">
        <v>6</v>
      </c>
      <c r="X342" s="27">
        <v>14</v>
      </c>
      <c r="Y342" s="27">
        <v>19</v>
      </c>
      <c r="Z342" s="27">
        <v>7</v>
      </c>
      <c r="AA342" s="27">
        <v>2</v>
      </c>
      <c r="AB342" s="27">
        <v>1</v>
      </c>
      <c r="AC342" s="27">
        <v>0</v>
      </c>
      <c r="AD342" s="18">
        <f t="shared" si="181"/>
        <v>54</v>
      </c>
    </row>
    <row r="343" spans="1:30" x14ac:dyDescent="0.25">
      <c r="A343" s="17">
        <v>19</v>
      </c>
      <c r="B343" s="27">
        <v>36</v>
      </c>
      <c r="C343" s="27">
        <v>2</v>
      </c>
      <c r="D343" s="27">
        <v>0</v>
      </c>
      <c r="E343" s="27">
        <v>0</v>
      </c>
      <c r="F343" s="27">
        <v>0</v>
      </c>
      <c r="G343" s="27">
        <v>0</v>
      </c>
      <c r="H343" s="27">
        <v>0</v>
      </c>
      <c r="I343" s="27">
        <v>1</v>
      </c>
      <c r="J343" s="27">
        <v>0</v>
      </c>
      <c r="K343" s="27">
        <v>0</v>
      </c>
      <c r="L343" s="27">
        <v>0</v>
      </c>
      <c r="M343" s="27">
        <v>0</v>
      </c>
      <c r="N343" s="27">
        <v>0</v>
      </c>
      <c r="O343" s="18">
        <f t="shared" si="180"/>
        <v>39</v>
      </c>
      <c r="Q343" s="17">
        <v>19</v>
      </c>
      <c r="R343" s="27">
        <v>0</v>
      </c>
      <c r="S343" s="27">
        <v>0</v>
      </c>
      <c r="T343" s="27">
        <v>0</v>
      </c>
      <c r="U343" s="27">
        <v>0</v>
      </c>
      <c r="V343" s="27">
        <v>1</v>
      </c>
      <c r="W343" s="27">
        <v>10</v>
      </c>
      <c r="X343" s="27">
        <v>10</v>
      </c>
      <c r="Y343" s="27">
        <v>9</v>
      </c>
      <c r="Z343" s="27">
        <v>6</v>
      </c>
      <c r="AA343" s="27">
        <v>2</v>
      </c>
      <c r="AB343" s="27">
        <v>0</v>
      </c>
      <c r="AC343" s="27">
        <v>1</v>
      </c>
      <c r="AD343" s="18">
        <f t="shared" si="181"/>
        <v>39</v>
      </c>
    </row>
    <row r="344" spans="1:30" x14ac:dyDescent="0.25">
      <c r="A344" s="17">
        <v>20</v>
      </c>
      <c r="B344" s="27">
        <v>16</v>
      </c>
      <c r="C344" s="27">
        <v>5</v>
      </c>
      <c r="D344" s="27">
        <v>0</v>
      </c>
      <c r="E344" s="27">
        <v>0</v>
      </c>
      <c r="F344" s="27">
        <v>0</v>
      </c>
      <c r="G344" s="27">
        <v>0</v>
      </c>
      <c r="H344" s="27">
        <v>0</v>
      </c>
      <c r="I344" s="27">
        <v>0</v>
      </c>
      <c r="J344" s="27">
        <v>0</v>
      </c>
      <c r="K344" s="27">
        <v>0</v>
      </c>
      <c r="L344" s="27">
        <v>0</v>
      </c>
      <c r="M344" s="27">
        <v>0</v>
      </c>
      <c r="N344" s="27">
        <v>0</v>
      </c>
      <c r="O344" s="18">
        <f t="shared" si="180"/>
        <v>21</v>
      </c>
      <c r="Q344" s="17">
        <v>20</v>
      </c>
      <c r="R344" s="27">
        <v>0</v>
      </c>
      <c r="S344" s="27">
        <v>0</v>
      </c>
      <c r="T344" s="27">
        <v>0</v>
      </c>
      <c r="U344" s="27">
        <v>1</v>
      </c>
      <c r="V344" s="27">
        <v>2</v>
      </c>
      <c r="W344" s="27">
        <v>6</v>
      </c>
      <c r="X344" s="27">
        <v>4</v>
      </c>
      <c r="Y344" s="27">
        <v>4</v>
      </c>
      <c r="Z344" s="27">
        <v>4</v>
      </c>
      <c r="AA344" s="27">
        <v>0</v>
      </c>
      <c r="AB344" s="27">
        <v>0</v>
      </c>
      <c r="AC344" s="27">
        <v>0</v>
      </c>
      <c r="AD344" s="18">
        <f t="shared" si="181"/>
        <v>21</v>
      </c>
    </row>
    <row r="345" spans="1:30" x14ac:dyDescent="0.25">
      <c r="A345" s="17">
        <v>21</v>
      </c>
      <c r="B345" s="27">
        <v>14</v>
      </c>
      <c r="C345" s="27">
        <v>0</v>
      </c>
      <c r="D345" s="27">
        <v>0</v>
      </c>
      <c r="E345" s="27">
        <v>0</v>
      </c>
      <c r="F345" s="27">
        <v>0</v>
      </c>
      <c r="G345" s="27">
        <v>0</v>
      </c>
      <c r="H345" s="27">
        <v>0</v>
      </c>
      <c r="I345" s="27">
        <v>0</v>
      </c>
      <c r="J345" s="27">
        <v>0</v>
      </c>
      <c r="K345" s="27">
        <v>0</v>
      </c>
      <c r="L345" s="27">
        <v>0</v>
      </c>
      <c r="M345" s="27">
        <v>0</v>
      </c>
      <c r="N345" s="27">
        <v>0</v>
      </c>
      <c r="O345" s="18">
        <f t="shared" si="180"/>
        <v>14</v>
      </c>
      <c r="Q345" s="17">
        <v>21</v>
      </c>
      <c r="R345" s="27">
        <v>0</v>
      </c>
      <c r="S345" s="27">
        <v>0</v>
      </c>
      <c r="T345" s="27">
        <v>1</v>
      </c>
      <c r="U345" s="27">
        <v>1</v>
      </c>
      <c r="V345" s="27">
        <v>4</v>
      </c>
      <c r="W345" s="27">
        <v>2</v>
      </c>
      <c r="X345" s="27">
        <v>2</v>
      </c>
      <c r="Y345" s="27">
        <v>3</v>
      </c>
      <c r="Z345" s="27">
        <v>0</v>
      </c>
      <c r="AA345" s="27">
        <v>1</v>
      </c>
      <c r="AB345" s="27">
        <v>0</v>
      </c>
      <c r="AC345" s="27">
        <v>0</v>
      </c>
      <c r="AD345" s="18">
        <f t="shared" si="181"/>
        <v>14</v>
      </c>
    </row>
    <row r="346" spans="1:30" x14ac:dyDescent="0.25">
      <c r="A346" s="17">
        <v>22</v>
      </c>
      <c r="B346" s="27">
        <v>9</v>
      </c>
      <c r="C346" s="27">
        <v>0</v>
      </c>
      <c r="D346" s="27">
        <v>0</v>
      </c>
      <c r="E346" s="27">
        <v>0</v>
      </c>
      <c r="F346" s="27">
        <v>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18">
        <f t="shared" si="180"/>
        <v>9</v>
      </c>
      <c r="Q346" s="17">
        <v>22</v>
      </c>
      <c r="R346" s="27">
        <v>0</v>
      </c>
      <c r="S346" s="27">
        <v>0</v>
      </c>
      <c r="T346" s="27">
        <v>0</v>
      </c>
      <c r="U346" s="27">
        <v>1</v>
      </c>
      <c r="V346" s="27">
        <v>1</v>
      </c>
      <c r="W346" s="27">
        <v>1</v>
      </c>
      <c r="X346" s="27">
        <v>2</v>
      </c>
      <c r="Y346" s="27">
        <v>1</v>
      </c>
      <c r="Z346" s="27">
        <v>2</v>
      </c>
      <c r="AA346" s="27">
        <v>1</v>
      </c>
      <c r="AB346" s="27">
        <v>0</v>
      </c>
      <c r="AC346" s="27">
        <v>0</v>
      </c>
      <c r="AD346" s="18">
        <f t="shared" si="181"/>
        <v>9</v>
      </c>
    </row>
    <row r="347" spans="1:30" x14ac:dyDescent="0.25">
      <c r="A347" s="17">
        <v>23</v>
      </c>
      <c r="B347" s="27">
        <v>6</v>
      </c>
      <c r="C347" s="27">
        <v>0</v>
      </c>
      <c r="D347" s="27">
        <v>0</v>
      </c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27">
        <v>0</v>
      </c>
      <c r="O347" s="18">
        <f t="shared" si="180"/>
        <v>6</v>
      </c>
      <c r="Q347" s="17">
        <v>23</v>
      </c>
      <c r="R347" s="27">
        <v>0</v>
      </c>
      <c r="S347" s="27">
        <v>0</v>
      </c>
      <c r="T347" s="27">
        <v>0</v>
      </c>
      <c r="U347" s="27">
        <v>1</v>
      </c>
      <c r="V347" s="27">
        <v>2</v>
      </c>
      <c r="W347" s="27">
        <v>0</v>
      </c>
      <c r="X347" s="27">
        <v>0</v>
      </c>
      <c r="Y347" s="27">
        <v>2</v>
      </c>
      <c r="Z347" s="27">
        <v>1</v>
      </c>
      <c r="AA347" s="27">
        <v>0</v>
      </c>
      <c r="AB347" s="27">
        <v>0</v>
      </c>
      <c r="AC347" s="27">
        <v>0</v>
      </c>
      <c r="AD347" s="18">
        <f t="shared" si="181"/>
        <v>6</v>
      </c>
    </row>
    <row r="348" spans="1:30" x14ac:dyDescent="0.25">
      <c r="A348" s="17">
        <v>24</v>
      </c>
      <c r="B348" s="27">
        <v>1</v>
      </c>
      <c r="C348" s="27">
        <v>0</v>
      </c>
      <c r="D348" s="27">
        <v>0</v>
      </c>
      <c r="E348" s="27">
        <v>0</v>
      </c>
      <c r="F348" s="27">
        <v>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0</v>
      </c>
      <c r="M348" s="27">
        <v>0</v>
      </c>
      <c r="N348" s="27">
        <v>0</v>
      </c>
      <c r="O348" s="18">
        <f t="shared" si="180"/>
        <v>1</v>
      </c>
      <c r="Q348" s="17">
        <v>24</v>
      </c>
      <c r="R348" s="27">
        <v>0</v>
      </c>
      <c r="S348" s="27">
        <v>0</v>
      </c>
      <c r="T348" s="27">
        <v>0</v>
      </c>
      <c r="U348" s="27">
        <v>0</v>
      </c>
      <c r="V348" s="27">
        <v>0</v>
      </c>
      <c r="W348" s="27">
        <v>0</v>
      </c>
      <c r="X348" s="27">
        <v>0</v>
      </c>
      <c r="Y348" s="27">
        <v>1</v>
      </c>
      <c r="Z348" s="27">
        <v>0</v>
      </c>
      <c r="AA348" s="27">
        <v>0</v>
      </c>
      <c r="AB348" s="27">
        <v>0</v>
      </c>
      <c r="AC348" s="27">
        <v>0</v>
      </c>
      <c r="AD348" s="18">
        <f t="shared" si="181"/>
        <v>1</v>
      </c>
    </row>
    <row r="350" spans="1:30" x14ac:dyDescent="0.25">
      <c r="A350" s="69" t="s">
        <v>21</v>
      </c>
      <c r="B350" s="70">
        <f>SUM(B332:B343)</f>
        <v>490</v>
      </c>
      <c r="C350" s="70">
        <f t="shared" ref="C350:O350" si="182">SUM(C332:C343)</f>
        <v>59</v>
      </c>
      <c r="D350" s="70">
        <f t="shared" si="182"/>
        <v>0</v>
      </c>
      <c r="E350" s="70">
        <f t="shared" si="182"/>
        <v>0</v>
      </c>
      <c r="F350" s="70">
        <f t="shared" si="182"/>
        <v>5</v>
      </c>
      <c r="G350" s="70">
        <f t="shared" si="182"/>
        <v>0</v>
      </c>
      <c r="H350" s="70">
        <f t="shared" si="182"/>
        <v>0</v>
      </c>
      <c r="I350" s="70">
        <f t="shared" si="182"/>
        <v>4</v>
      </c>
      <c r="J350" s="70">
        <f t="shared" si="182"/>
        <v>2</v>
      </c>
      <c r="K350" s="70">
        <f t="shared" si="182"/>
        <v>0</v>
      </c>
      <c r="L350" s="70">
        <f t="shared" si="182"/>
        <v>0</v>
      </c>
      <c r="M350" s="70">
        <f t="shared" si="182"/>
        <v>0</v>
      </c>
      <c r="N350" s="70">
        <f t="shared" si="182"/>
        <v>0</v>
      </c>
      <c r="O350" s="71">
        <f t="shared" si="182"/>
        <v>560</v>
      </c>
      <c r="Q350" s="69" t="s">
        <v>21</v>
      </c>
      <c r="R350" s="70">
        <f>SUM(R332:R343)</f>
        <v>0</v>
      </c>
      <c r="S350" s="70">
        <f t="shared" ref="S350:AD350" si="183">SUM(S332:S343)</f>
        <v>1</v>
      </c>
      <c r="T350" s="70">
        <f t="shared" si="183"/>
        <v>2</v>
      </c>
      <c r="U350" s="70">
        <f t="shared" si="183"/>
        <v>6</v>
      </c>
      <c r="V350" s="70">
        <f t="shared" si="183"/>
        <v>41</v>
      </c>
      <c r="W350" s="70">
        <f t="shared" si="183"/>
        <v>108</v>
      </c>
      <c r="X350" s="70">
        <f t="shared" si="183"/>
        <v>183</v>
      </c>
      <c r="Y350" s="70">
        <f t="shared" si="183"/>
        <v>133</v>
      </c>
      <c r="Z350" s="70">
        <f t="shared" si="183"/>
        <v>66</v>
      </c>
      <c r="AA350" s="70">
        <f t="shared" si="183"/>
        <v>14</v>
      </c>
      <c r="AB350" s="70">
        <f t="shared" si="183"/>
        <v>4</v>
      </c>
      <c r="AC350" s="70">
        <f t="shared" si="183"/>
        <v>2</v>
      </c>
      <c r="AD350" s="71">
        <f t="shared" si="183"/>
        <v>560</v>
      </c>
    </row>
    <row r="351" spans="1:30" x14ac:dyDescent="0.25">
      <c r="A351" s="73" t="s">
        <v>22</v>
      </c>
      <c r="B351" s="75">
        <f>SUM(B331:B346)</f>
        <v>540</v>
      </c>
      <c r="C351" s="75">
        <f t="shared" ref="C351:O351" si="184">SUM(C331:C346)</f>
        <v>65</v>
      </c>
      <c r="D351" s="75">
        <f t="shared" si="184"/>
        <v>0</v>
      </c>
      <c r="E351" s="75">
        <f t="shared" si="184"/>
        <v>0</v>
      </c>
      <c r="F351" s="75">
        <f t="shared" si="184"/>
        <v>6</v>
      </c>
      <c r="G351" s="75">
        <f t="shared" si="184"/>
        <v>0</v>
      </c>
      <c r="H351" s="75">
        <f t="shared" si="184"/>
        <v>0</v>
      </c>
      <c r="I351" s="75">
        <f t="shared" si="184"/>
        <v>4</v>
      </c>
      <c r="J351" s="75">
        <f t="shared" si="184"/>
        <v>2</v>
      </c>
      <c r="K351" s="75">
        <f t="shared" si="184"/>
        <v>0</v>
      </c>
      <c r="L351" s="75">
        <f t="shared" si="184"/>
        <v>0</v>
      </c>
      <c r="M351" s="75">
        <f t="shared" si="184"/>
        <v>0</v>
      </c>
      <c r="N351" s="75">
        <f t="shared" si="184"/>
        <v>0</v>
      </c>
      <c r="O351" s="71">
        <f t="shared" si="184"/>
        <v>617</v>
      </c>
      <c r="Q351" s="73" t="s">
        <v>22</v>
      </c>
      <c r="R351" s="75">
        <f>SUM(R331:R346)</f>
        <v>0</v>
      </c>
      <c r="S351" s="75">
        <f t="shared" ref="S351:AD351" si="185">SUM(S331:S346)</f>
        <v>1</v>
      </c>
      <c r="T351" s="75">
        <f t="shared" si="185"/>
        <v>4</v>
      </c>
      <c r="U351" s="75">
        <f t="shared" si="185"/>
        <v>9</v>
      </c>
      <c r="V351" s="75">
        <f t="shared" si="185"/>
        <v>49</v>
      </c>
      <c r="W351" s="75">
        <f t="shared" si="185"/>
        <v>121</v>
      </c>
      <c r="X351" s="75">
        <f t="shared" si="185"/>
        <v>195</v>
      </c>
      <c r="Y351" s="75">
        <f t="shared" si="185"/>
        <v>143</v>
      </c>
      <c r="Z351" s="75">
        <f t="shared" si="185"/>
        <v>72</v>
      </c>
      <c r="AA351" s="75">
        <f t="shared" si="185"/>
        <v>16</v>
      </c>
      <c r="AB351" s="75">
        <f t="shared" si="185"/>
        <v>5</v>
      </c>
      <c r="AC351" s="75">
        <f t="shared" si="185"/>
        <v>2</v>
      </c>
      <c r="AD351" s="71">
        <f t="shared" si="185"/>
        <v>617</v>
      </c>
    </row>
    <row r="352" spans="1:30" x14ac:dyDescent="0.25">
      <c r="A352" s="76" t="s">
        <v>23</v>
      </c>
      <c r="B352" s="78">
        <f>SUM(B331:B348)</f>
        <v>547</v>
      </c>
      <c r="C352" s="78">
        <f t="shared" ref="C352:O352" si="186">SUM(C331:C348)</f>
        <v>65</v>
      </c>
      <c r="D352" s="78">
        <f t="shared" si="186"/>
        <v>0</v>
      </c>
      <c r="E352" s="78">
        <f t="shared" si="186"/>
        <v>0</v>
      </c>
      <c r="F352" s="78">
        <f t="shared" si="186"/>
        <v>6</v>
      </c>
      <c r="G352" s="78">
        <f t="shared" si="186"/>
        <v>0</v>
      </c>
      <c r="H352" s="78">
        <f t="shared" si="186"/>
        <v>0</v>
      </c>
      <c r="I352" s="78">
        <f t="shared" si="186"/>
        <v>4</v>
      </c>
      <c r="J352" s="78">
        <f t="shared" si="186"/>
        <v>2</v>
      </c>
      <c r="K352" s="78">
        <f t="shared" si="186"/>
        <v>0</v>
      </c>
      <c r="L352" s="78">
        <f t="shared" si="186"/>
        <v>0</v>
      </c>
      <c r="M352" s="78">
        <f t="shared" si="186"/>
        <v>0</v>
      </c>
      <c r="N352" s="78">
        <f t="shared" si="186"/>
        <v>0</v>
      </c>
      <c r="O352" s="71">
        <f t="shared" si="186"/>
        <v>624</v>
      </c>
      <c r="Q352" s="76" t="s">
        <v>23</v>
      </c>
      <c r="R352" s="78">
        <f>SUM(R331:R348)</f>
        <v>0</v>
      </c>
      <c r="S352" s="78">
        <f t="shared" ref="S352:AD352" si="187">SUM(S331:S348)</f>
        <v>1</v>
      </c>
      <c r="T352" s="78">
        <f t="shared" si="187"/>
        <v>4</v>
      </c>
      <c r="U352" s="78">
        <f t="shared" si="187"/>
        <v>10</v>
      </c>
      <c r="V352" s="78">
        <f t="shared" si="187"/>
        <v>51</v>
      </c>
      <c r="W352" s="78">
        <f t="shared" si="187"/>
        <v>121</v>
      </c>
      <c r="X352" s="78">
        <f t="shared" si="187"/>
        <v>195</v>
      </c>
      <c r="Y352" s="78">
        <f t="shared" si="187"/>
        <v>146</v>
      </c>
      <c r="Z352" s="78">
        <f t="shared" si="187"/>
        <v>73</v>
      </c>
      <c r="AA352" s="78">
        <f t="shared" si="187"/>
        <v>16</v>
      </c>
      <c r="AB352" s="78">
        <f t="shared" si="187"/>
        <v>5</v>
      </c>
      <c r="AC352" s="78">
        <f t="shared" si="187"/>
        <v>2</v>
      </c>
      <c r="AD352" s="71">
        <f t="shared" si="187"/>
        <v>624</v>
      </c>
    </row>
    <row r="353" spans="1:30" x14ac:dyDescent="0.25">
      <c r="A353" s="79" t="s">
        <v>24</v>
      </c>
      <c r="B353" s="81">
        <f>SUM(B325:B348)</f>
        <v>556</v>
      </c>
      <c r="C353" s="81">
        <f t="shared" ref="C353:O353" si="188">SUM(C325:C348)</f>
        <v>65</v>
      </c>
      <c r="D353" s="81">
        <f t="shared" si="188"/>
        <v>0</v>
      </c>
      <c r="E353" s="81">
        <f t="shared" si="188"/>
        <v>0</v>
      </c>
      <c r="F353" s="81">
        <f t="shared" si="188"/>
        <v>6</v>
      </c>
      <c r="G353" s="81">
        <f t="shared" si="188"/>
        <v>0</v>
      </c>
      <c r="H353" s="81">
        <f t="shared" si="188"/>
        <v>0</v>
      </c>
      <c r="I353" s="81">
        <f t="shared" si="188"/>
        <v>4</v>
      </c>
      <c r="J353" s="81">
        <f t="shared" si="188"/>
        <v>3</v>
      </c>
      <c r="K353" s="81">
        <f t="shared" si="188"/>
        <v>0</v>
      </c>
      <c r="L353" s="81">
        <f t="shared" si="188"/>
        <v>0</v>
      </c>
      <c r="M353" s="81">
        <f t="shared" si="188"/>
        <v>0</v>
      </c>
      <c r="N353" s="81">
        <f t="shared" si="188"/>
        <v>0</v>
      </c>
      <c r="O353" s="71">
        <f t="shared" si="188"/>
        <v>634</v>
      </c>
      <c r="Q353" s="79" t="s">
        <v>24</v>
      </c>
      <c r="R353" s="81">
        <f>SUM(R325:R348)</f>
        <v>0</v>
      </c>
      <c r="S353" s="81">
        <f t="shared" ref="S353:AD353" si="189">SUM(S325:S348)</f>
        <v>1</v>
      </c>
      <c r="T353" s="81">
        <f t="shared" si="189"/>
        <v>4</v>
      </c>
      <c r="U353" s="81">
        <f t="shared" si="189"/>
        <v>10</v>
      </c>
      <c r="V353" s="81">
        <f t="shared" si="189"/>
        <v>52</v>
      </c>
      <c r="W353" s="81">
        <f t="shared" si="189"/>
        <v>124</v>
      </c>
      <c r="X353" s="81">
        <f t="shared" si="189"/>
        <v>199</v>
      </c>
      <c r="Y353" s="81">
        <f t="shared" si="189"/>
        <v>147</v>
      </c>
      <c r="Z353" s="81">
        <f t="shared" si="189"/>
        <v>73</v>
      </c>
      <c r="AA353" s="81">
        <f t="shared" si="189"/>
        <v>16</v>
      </c>
      <c r="AB353" s="81">
        <f t="shared" si="189"/>
        <v>5</v>
      </c>
      <c r="AC353" s="81">
        <f t="shared" si="189"/>
        <v>3</v>
      </c>
      <c r="AD353" s="71">
        <f t="shared" si="189"/>
        <v>634</v>
      </c>
    </row>
    <row r="356" spans="1:30" ht="13" x14ac:dyDescent="0.3">
      <c r="A356" s="4"/>
      <c r="B356" s="2" t="s">
        <v>0</v>
      </c>
      <c r="C356" s="4" t="str">
        <f>C6</f>
        <v xml:space="preserve">Westbound </v>
      </c>
      <c r="R356" s="2" t="s">
        <v>0</v>
      </c>
      <c r="S356" s="4" t="str">
        <f>C6</f>
        <v xml:space="preserve">Westbound </v>
      </c>
    </row>
    <row r="358" spans="1:30" x14ac:dyDescent="0.25">
      <c r="A358" s="10">
        <f>A288+1</f>
        <v>45553</v>
      </c>
      <c r="B358" s="115" t="s">
        <v>6</v>
      </c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7"/>
      <c r="Q358" s="10">
        <f>Q288+1</f>
        <v>45553</v>
      </c>
      <c r="R358" s="115" t="s">
        <v>7</v>
      </c>
      <c r="S358" s="116"/>
      <c r="T358" s="116"/>
      <c r="U358" s="116"/>
      <c r="V358" s="116"/>
      <c r="W358" s="116"/>
      <c r="X358" s="116"/>
      <c r="Y358" s="116"/>
      <c r="Z358" s="116"/>
      <c r="AA358" s="116"/>
      <c r="AB358" s="116"/>
      <c r="AC358" s="116"/>
      <c r="AD358" s="117"/>
    </row>
    <row r="359" spans="1:30" x14ac:dyDescent="0.25">
      <c r="A359" s="17" t="s">
        <v>13</v>
      </c>
      <c r="B359" s="17">
        <v>1</v>
      </c>
      <c r="C359" s="17">
        <v>2</v>
      </c>
      <c r="D359" s="17">
        <v>3</v>
      </c>
      <c r="E359" s="17">
        <v>4</v>
      </c>
      <c r="F359" s="17">
        <v>5</v>
      </c>
      <c r="G359" s="17">
        <v>6</v>
      </c>
      <c r="H359" s="17">
        <v>7</v>
      </c>
      <c r="I359" s="17">
        <v>8</v>
      </c>
      <c r="J359" s="17">
        <v>9</v>
      </c>
      <c r="K359" s="17">
        <v>10</v>
      </c>
      <c r="L359" s="17">
        <v>11</v>
      </c>
      <c r="M359" s="17">
        <v>12</v>
      </c>
      <c r="N359" s="17">
        <v>13</v>
      </c>
      <c r="O359" s="18" t="s">
        <v>12</v>
      </c>
      <c r="Q359" s="17" t="s">
        <v>13</v>
      </c>
      <c r="R359" s="17" t="str">
        <f>R$9</f>
        <v>0-10</v>
      </c>
      <c r="S359" s="17" t="str">
        <f t="shared" ref="S359:AC359" si="190">S$9</f>
        <v>10-15</v>
      </c>
      <c r="T359" s="17" t="str">
        <f t="shared" si="190"/>
        <v>15-20</v>
      </c>
      <c r="U359" s="17" t="str">
        <f t="shared" si="190"/>
        <v>20-25</v>
      </c>
      <c r="V359" s="17" t="str">
        <f t="shared" si="190"/>
        <v>25-30</v>
      </c>
      <c r="W359" s="17" t="str">
        <f t="shared" si="190"/>
        <v>30-35</v>
      </c>
      <c r="X359" s="17" t="str">
        <f t="shared" si="190"/>
        <v>35-40</v>
      </c>
      <c r="Y359" s="17" t="str">
        <f t="shared" si="190"/>
        <v>40-45</v>
      </c>
      <c r="Z359" s="17" t="str">
        <f t="shared" si="190"/>
        <v>45-50</v>
      </c>
      <c r="AA359" s="17" t="str">
        <f t="shared" si="190"/>
        <v>50-55</v>
      </c>
      <c r="AB359" s="17" t="str">
        <f t="shared" si="190"/>
        <v>55-60</v>
      </c>
      <c r="AC359" s="17" t="str">
        <f t="shared" si="190"/>
        <v>60+</v>
      </c>
      <c r="AD359" s="18" t="s">
        <v>12</v>
      </c>
    </row>
    <row r="360" spans="1:30" x14ac:dyDescent="0.25">
      <c r="A360" s="17">
        <v>1</v>
      </c>
      <c r="B360" s="27">
        <v>0</v>
      </c>
      <c r="C360" s="27">
        <v>0</v>
      </c>
      <c r="D360" s="27">
        <v>0</v>
      </c>
      <c r="E360" s="27">
        <v>0</v>
      </c>
      <c r="F360" s="27">
        <v>0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  <c r="N360" s="27">
        <v>0</v>
      </c>
      <c r="O360" s="18">
        <f>SUM(B360:N360)</f>
        <v>0</v>
      </c>
      <c r="Q360" s="17">
        <v>1</v>
      </c>
      <c r="R360" s="27">
        <v>0</v>
      </c>
      <c r="S360" s="27">
        <v>0</v>
      </c>
      <c r="T360" s="27">
        <v>0</v>
      </c>
      <c r="U360" s="27">
        <v>0</v>
      </c>
      <c r="V360" s="27">
        <v>0</v>
      </c>
      <c r="W360" s="27">
        <v>0</v>
      </c>
      <c r="X360" s="27">
        <v>0</v>
      </c>
      <c r="Y360" s="27">
        <v>0</v>
      </c>
      <c r="Z360" s="27">
        <v>0</v>
      </c>
      <c r="AA360" s="27">
        <v>0</v>
      </c>
      <c r="AB360" s="27">
        <v>0</v>
      </c>
      <c r="AC360" s="27">
        <v>0</v>
      </c>
      <c r="AD360" s="18">
        <f>SUM(R360:AC360)</f>
        <v>0</v>
      </c>
    </row>
    <row r="361" spans="1:30" x14ac:dyDescent="0.25">
      <c r="A361" s="17">
        <v>2</v>
      </c>
      <c r="B361" s="27">
        <v>0</v>
      </c>
      <c r="C361" s="27">
        <v>0</v>
      </c>
      <c r="D361" s="27">
        <v>0</v>
      </c>
      <c r="E361" s="27">
        <v>0</v>
      </c>
      <c r="F361" s="27">
        <v>0</v>
      </c>
      <c r="G361" s="27">
        <v>0</v>
      </c>
      <c r="H361" s="27">
        <v>0</v>
      </c>
      <c r="I361" s="27">
        <v>0</v>
      </c>
      <c r="J361" s="27">
        <v>0</v>
      </c>
      <c r="K361" s="27">
        <v>0</v>
      </c>
      <c r="L361" s="27">
        <v>0</v>
      </c>
      <c r="M361" s="27">
        <v>0</v>
      </c>
      <c r="N361" s="27">
        <v>0</v>
      </c>
      <c r="O361" s="18">
        <f t="shared" ref="O361:O383" si="191">SUM(B361:N361)</f>
        <v>0</v>
      </c>
      <c r="Q361" s="17">
        <v>2</v>
      </c>
      <c r="R361" s="27">
        <v>0</v>
      </c>
      <c r="S361" s="27">
        <v>0</v>
      </c>
      <c r="T361" s="27">
        <v>0</v>
      </c>
      <c r="U361" s="27">
        <v>0</v>
      </c>
      <c r="V361" s="27">
        <v>0</v>
      </c>
      <c r="W361" s="27">
        <v>0</v>
      </c>
      <c r="X361" s="27">
        <v>0</v>
      </c>
      <c r="Y361" s="27">
        <v>0</v>
      </c>
      <c r="Z361" s="27">
        <v>0</v>
      </c>
      <c r="AA361" s="27">
        <v>0</v>
      </c>
      <c r="AB361" s="27">
        <v>0</v>
      </c>
      <c r="AC361" s="27">
        <v>0</v>
      </c>
      <c r="AD361" s="18">
        <f t="shared" ref="AD361:AD383" si="192">SUM(R361:AC361)</f>
        <v>0</v>
      </c>
    </row>
    <row r="362" spans="1:30" x14ac:dyDescent="0.25">
      <c r="A362" s="17">
        <v>3</v>
      </c>
      <c r="B362" s="27">
        <v>0</v>
      </c>
      <c r="C362" s="27">
        <v>0</v>
      </c>
      <c r="D362" s="27">
        <v>0</v>
      </c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18">
        <f t="shared" si="191"/>
        <v>0</v>
      </c>
      <c r="Q362" s="17">
        <v>3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>
        <v>0</v>
      </c>
      <c r="Y362" s="27">
        <v>0</v>
      </c>
      <c r="Z362" s="27">
        <v>0</v>
      </c>
      <c r="AA362" s="27">
        <v>0</v>
      </c>
      <c r="AB362" s="27">
        <v>0</v>
      </c>
      <c r="AC362" s="27">
        <v>0</v>
      </c>
      <c r="AD362" s="18">
        <f t="shared" si="192"/>
        <v>0</v>
      </c>
    </row>
    <row r="363" spans="1:30" x14ac:dyDescent="0.25">
      <c r="A363" s="17">
        <v>4</v>
      </c>
      <c r="B363" s="27">
        <v>0</v>
      </c>
      <c r="C363" s="27">
        <v>0</v>
      </c>
      <c r="D363" s="27">
        <v>0</v>
      </c>
      <c r="E363" s="27">
        <v>0</v>
      </c>
      <c r="F363" s="27">
        <v>0</v>
      </c>
      <c r="G363" s="27">
        <v>0</v>
      </c>
      <c r="H363" s="27">
        <v>0</v>
      </c>
      <c r="I363" s="27">
        <v>0</v>
      </c>
      <c r="J363" s="27">
        <v>0</v>
      </c>
      <c r="K363" s="27">
        <v>0</v>
      </c>
      <c r="L363" s="27">
        <v>0</v>
      </c>
      <c r="M363" s="27">
        <v>0</v>
      </c>
      <c r="N363" s="27">
        <v>0</v>
      </c>
      <c r="O363" s="18">
        <f t="shared" si="191"/>
        <v>0</v>
      </c>
      <c r="Q363" s="17">
        <v>4</v>
      </c>
      <c r="R363" s="27">
        <v>0</v>
      </c>
      <c r="S363" s="27">
        <v>0</v>
      </c>
      <c r="T363" s="27">
        <v>0</v>
      </c>
      <c r="U363" s="27">
        <v>0</v>
      </c>
      <c r="V363" s="27">
        <v>0</v>
      </c>
      <c r="W363" s="27">
        <v>0</v>
      </c>
      <c r="X363" s="27">
        <v>0</v>
      </c>
      <c r="Y363" s="27">
        <v>0</v>
      </c>
      <c r="Z363" s="27">
        <v>0</v>
      </c>
      <c r="AA363" s="27">
        <v>0</v>
      </c>
      <c r="AB363" s="27">
        <v>0</v>
      </c>
      <c r="AC363" s="27">
        <v>0</v>
      </c>
      <c r="AD363" s="18">
        <f t="shared" si="192"/>
        <v>0</v>
      </c>
    </row>
    <row r="364" spans="1:30" x14ac:dyDescent="0.25">
      <c r="A364" s="17">
        <v>5</v>
      </c>
      <c r="B364" s="27">
        <v>1</v>
      </c>
      <c r="C364" s="27">
        <v>0</v>
      </c>
      <c r="D364" s="27">
        <v>0</v>
      </c>
      <c r="E364" s="27">
        <v>0</v>
      </c>
      <c r="F364" s="27">
        <v>0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  <c r="N364" s="27">
        <v>0</v>
      </c>
      <c r="O364" s="18">
        <f t="shared" si="191"/>
        <v>1</v>
      </c>
      <c r="Q364" s="17">
        <v>5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0</v>
      </c>
      <c r="X364" s="27">
        <v>1</v>
      </c>
      <c r="Y364" s="27">
        <v>0</v>
      </c>
      <c r="Z364" s="27">
        <v>0</v>
      </c>
      <c r="AA364" s="27">
        <v>0</v>
      </c>
      <c r="AB364" s="27">
        <v>0</v>
      </c>
      <c r="AC364" s="27">
        <v>0</v>
      </c>
      <c r="AD364" s="18">
        <f t="shared" si="192"/>
        <v>1</v>
      </c>
    </row>
    <row r="365" spans="1:30" x14ac:dyDescent="0.25">
      <c r="A365" s="17">
        <v>6</v>
      </c>
      <c r="B365" s="27">
        <v>3</v>
      </c>
      <c r="C365" s="27">
        <v>1</v>
      </c>
      <c r="D365" s="27">
        <v>0</v>
      </c>
      <c r="E365" s="27">
        <v>0</v>
      </c>
      <c r="F365" s="27">
        <v>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27">
        <v>0</v>
      </c>
      <c r="O365" s="18">
        <f t="shared" si="191"/>
        <v>4</v>
      </c>
      <c r="Q365" s="17">
        <v>6</v>
      </c>
      <c r="R365" s="27">
        <v>0</v>
      </c>
      <c r="S365" s="27">
        <v>0</v>
      </c>
      <c r="T365" s="27">
        <v>0</v>
      </c>
      <c r="U365" s="27">
        <v>0</v>
      </c>
      <c r="V365" s="27">
        <v>0</v>
      </c>
      <c r="W365" s="27">
        <v>1</v>
      </c>
      <c r="X365" s="27">
        <v>0</v>
      </c>
      <c r="Y365" s="27">
        <v>2</v>
      </c>
      <c r="Z365" s="27">
        <v>1</v>
      </c>
      <c r="AA365" s="27">
        <v>0</v>
      </c>
      <c r="AB365" s="27">
        <v>0</v>
      </c>
      <c r="AC365" s="27">
        <v>0</v>
      </c>
      <c r="AD365" s="18">
        <f t="shared" si="192"/>
        <v>4</v>
      </c>
    </row>
    <row r="366" spans="1:30" x14ac:dyDescent="0.25">
      <c r="A366" s="17">
        <v>7</v>
      </c>
      <c r="B366" s="27">
        <v>11</v>
      </c>
      <c r="C366" s="27">
        <v>4</v>
      </c>
      <c r="D366" s="27">
        <v>0</v>
      </c>
      <c r="E366" s="27">
        <v>0</v>
      </c>
      <c r="F366" s="27">
        <v>0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18">
        <f t="shared" si="191"/>
        <v>15</v>
      </c>
      <c r="Q366" s="17">
        <v>7</v>
      </c>
      <c r="R366" s="27">
        <v>0</v>
      </c>
      <c r="S366" s="27">
        <v>0</v>
      </c>
      <c r="T366" s="27">
        <v>0</v>
      </c>
      <c r="U366" s="27">
        <v>1</v>
      </c>
      <c r="V366" s="27">
        <v>3</v>
      </c>
      <c r="W366" s="27">
        <v>5</v>
      </c>
      <c r="X366" s="27">
        <v>6</v>
      </c>
      <c r="Y366" s="27">
        <v>0</v>
      </c>
      <c r="Z366" s="27">
        <v>0</v>
      </c>
      <c r="AA366" s="27">
        <v>0</v>
      </c>
      <c r="AB366" s="27">
        <v>0</v>
      </c>
      <c r="AC366" s="27">
        <v>0</v>
      </c>
      <c r="AD366" s="18">
        <f t="shared" si="192"/>
        <v>15</v>
      </c>
    </row>
    <row r="367" spans="1:30" x14ac:dyDescent="0.25">
      <c r="A367" s="17">
        <v>8</v>
      </c>
      <c r="B367" s="27">
        <v>48</v>
      </c>
      <c r="C367" s="27">
        <v>5</v>
      </c>
      <c r="D367" s="27">
        <v>0</v>
      </c>
      <c r="E367" s="27">
        <v>0</v>
      </c>
      <c r="F367" s="27">
        <v>1</v>
      </c>
      <c r="G367" s="27">
        <v>0</v>
      </c>
      <c r="H367" s="27">
        <v>0</v>
      </c>
      <c r="I367" s="27">
        <v>0</v>
      </c>
      <c r="J367" s="27">
        <v>0</v>
      </c>
      <c r="K367" s="27">
        <v>0</v>
      </c>
      <c r="L367" s="27">
        <v>1</v>
      </c>
      <c r="M367" s="27">
        <v>0</v>
      </c>
      <c r="N367" s="27">
        <v>0</v>
      </c>
      <c r="O367" s="18">
        <f t="shared" si="191"/>
        <v>55</v>
      </c>
      <c r="Q367" s="17">
        <v>8</v>
      </c>
      <c r="R367" s="27">
        <v>0</v>
      </c>
      <c r="S367" s="27">
        <v>0</v>
      </c>
      <c r="T367" s="27">
        <v>1</v>
      </c>
      <c r="U367" s="27">
        <v>0</v>
      </c>
      <c r="V367" s="27">
        <v>6</v>
      </c>
      <c r="W367" s="27">
        <v>15</v>
      </c>
      <c r="X367" s="27">
        <v>18</v>
      </c>
      <c r="Y367" s="27">
        <v>10</v>
      </c>
      <c r="Z367" s="27">
        <v>4</v>
      </c>
      <c r="AA367" s="27">
        <v>1</v>
      </c>
      <c r="AB367" s="27">
        <v>0</v>
      </c>
      <c r="AC367" s="27">
        <v>0</v>
      </c>
      <c r="AD367" s="18">
        <f t="shared" si="192"/>
        <v>55</v>
      </c>
    </row>
    <row r="368" spans="1:30" x14ac:dyDescent="0.25">
      <c r="A368" s="17">
        <v>9</v>
      </c>
      <c r="B368" s="27">
        <v>93</v>
      </c>
      <c r="C368" s="27">
        <v>8</v>
      </c>
      <c r="D368" s="27">
        <v>0</v>
      </c>
      <c r="E368" s="27">
        <v>0</v>
      </c>
      <c r="F368" s="27">
        <v>0</v>
      </c>
      <c r="G368" s="27">
        <v>0</v>
      </c>
      <c r="H368" s="27">
        <v>1</v>
      </c>
      <c r="I368" s="27">
        <v>0</v>
      </c>
      <c r="J368" s="27">
        <v>0</v>
      </c>
      <c r="K368" s="27">
        <v>0</v>
      </c>
      <c r="L368" s="27">
        <v>0</v>
      </c>
      <c r="M368" s="27">
        <v>0</v>
      </c>
      <c r="N368" s="27">
        <v>0</v>
      </c>
      <c r="O368" s="18">
        <f t="shared" si="191"/>
        <v>102</v>
      </c>
      <c r="Q368" s="17">
        <v>9</v>
      </c>
      <c r="R368" s="27">
        <v>0</v>
      </c>
      <c r="S368" s="27">
        <v>0</v>
      </c>
      <c r="T368" s="27">
        <v>2</v>
      </c>
      <c r="U368" s="27">
        <v>1</v>
      </c>
      <c r="V368" s="27">
        <v>10</v>
      </c>
      <c r="W368" s="27">
        <v>29</v>
      </c>
      <c r="X368" s="27">
        <v>28</v>
      </c>
      <c r="Y368" s="27">
        <v>19</v>
      </c>
      <c r="Z368" s="27">
        <v>10</v>
      </c>
      <c r="AA368" s="27">
        <v>2</v>
      </c>
      <c r="AB368" s="27">
        <v>1</v>
      </c>
      <c r="AC368" s="27">
        <v>0</v>
      </c>
      <c r="AD368" s="18">
        <f t="shared" si="192"/>
        <v>102</v>
      </c>
    </row>
    <row r="369" spans="1:30" x14ac:dyDescent="0.25">
      <c r="A369" s="17">
        <v>10</v>
      </c>
      <c r="B369" s="27">
        <v>39</v>
      </c>
      <c r="C369" s="27">
        <v>10</v>
      </c>
      <c r="D369" s="27">
        <v>0</v>
      </c>
      <c r="E369" s="27">
        <v>1</v>
      </c>
      <c r="F369" s="27">
        <v>0</v>
      </c>
      <c r="G369" s="27">
        <v>0</v>
      </c>
      <c r="H369" s="27">
        <v>0</v>
      </c>
      <c r="I369" s="27">
        <v>0</v>
      </c>
      <c r="J369" s="27">
        <v>0</v>
      </c>
      <c r="K369" s="27">
        <v>0</v>
      </c>
      <c r="L369" s="27">
        <v>1</v>
      </c>
      <c r="M369" s="27">
        <v>1</v>
      </c>
      <c r="N369" s="27">
        <v>0</v>
      </c>
      <c r="O369" s="18">
        <f t="shared" si="191"/>
        <v>52</v>
      </c>
      <c r="Q369" s="17">
        <v>10</v>
      </c>
      <c r="R369" s="27">
        <v>0</v>
      </c>
      <c r="S369" s="27">
        <v>1</v>
      </c>
      <c r="T369" s="27">
        <v>3</v>
      </c>
      <c r="U369" s="27">
        <v>6</v>
      </c>
      <c r="V369" s="27">
        <v>9</v>
      </c>
      <c r="W369" s="27">
        <v>15</v>
      </c>
      <c r="X369" s="27">
        <v>8</v>
      </c>
      <c r="Y369" s="27">
        <v>7</v>
      </c>
      <c r="Z369" s="27">
        <v>2</v>
      </c>
      <c r="AA369" s="27">
        <v>1</v>
      </c>
      <c r="AB369" s="27">
        <v>0</v>
      </c>
      <c r="AC369" s="27">
        <v>0</v>
      </c>
      <c r="AD369" s="18">
        <f t="shared" si="192"/>
        <v>52</v>
      </c>
    </row>
    <row r="370" spans="1:30" x14ac:dyDescent="0.25">
      <c r="A370" s="17">
        <v>11</v>
      </c>
      <c r="B370" s="27">
        <v>41</v>
      </c>
      <c r="C370" s="27">
        <v>12</v>
      </c>
      <c r="D370" s="27">
        <v>0</v>
      </c>
      <c r="E370" s="27">
        <v>0</v>
      </c>
      <c r="F370" s="27">
        <v>0</v>
      </c>
      <c r="G370" s="27">
        <v>0</v>
      </c>
      <c r="H370" s="27">
        <v>0</v>
      </c>
      <c r="I370" s="27">
        <v>0</v>
      </c>
      <c r="J370" s="27">
        <v>0</v>
      </c>
      <c r="K370" s="27">
        <v>0</v>
      </c>
      <c r="L370" s="27">
        <v>1</v>
      </c>
      <c r="M370" s="27">
        <v>1</v>
      </c>
      <c r="N370" s="27">
        <v>0</v>
      </c>
      <c r="O370" s="18">
        <f t="shared" si="191"/>
        <v>55</v>
      </c>
      <c r="Q370" s="17">
        <v>11</v>
      </c>
      <c r="R370" s="27">
        <v>0</v>
      </c>
      <c r="S370" s="27">
        <v>1</v>
      </c>
      <c r="T370" s="27">
        <v>0</v>
      </c>
      <c r="U370" s="27">
        <v>2</v>
      </c>
      <c r="V370" s="27">
        <v>12</v>
      </c>
      <c r="W370" s="27">
        <v>17</v>
      </c>
      <c r="X370" s="27">
        <v>16</v>
      </c>
      <c r="Y370" s="27">
        <v>6</v>
      </c>
      <c r="Z370" s="27">
        <v>1</v>
      </c>
      <c r="AA370" s="27">
        <v>0</v>
      </c>
      <c r="AB370" s="27">
        <v>0</v>
      </c>
      <c r="AC370" s="27">
        <v>0</v>
      </c>
      <c r="AD370" s="18">
        <f t="shared" si="192"/>
        <v>55</v>
      </c>
    </row>
    <row r="371" spans="1:30" x14ac:dyDescent="0.25">
      <c r="A371" s="17">
        <v>12</v>
      </c>
      <c r="B371" s="27">
        <v>34</v>
      </c>
      <c r="C371" s="27">
        <v>8</v>
      </c>
      <c r="D371" s="27">
        <v>1</v>
      </c>
      <c r="E371" s="27">
        <v>0</v>
      </c>
      <c r="F371" s="27">
        <v>0</v>
      </c>
      <c r="G371" s="27">
        <v>0</v>
      </c>
      <c r="H371" s="27">
        <v>0</v>
      </c>
      <c r="I371" s="27">
        <v>0</v>
      </c>
      <c r="J371" s="27">
        <v>0</v>
      </c>
      <c r="K371" s="27">
        <v>1</v>
      </c>
      <c r="L371" s="27">
        <v>0</v>
      </c>
      <c r="M371" s="27">
        <v>0</v>
      </c>
      <c r="N371" s="27">
        <v>0</v>
      </c>
      <c r="O371" s="18">
        <f t="shared" si="191"/>
        <v>44</v>
      </c>
      <c r="Q371" s="17">
        <v>12</v>
      </c>
      <c r="R371" s="27">
        <v>1</v>
      </c>
      <c r="S371" s="27">
        <v>1</v>
      </c>
      <c r="T371" s="27">
        <v>0</v>
      </c>
      <c r="U371" s="27">
        <v>5</v>
      </c>
      <c r="V371" s="27">
        <v>5</v>
      </c>
      <c r="W371" s="27">
        <v>12</v>
      </c>
      <c r="X371" s="27">
        <v>15</v>
      </c>
      <c r="Y371" s="27">
        <v>4</v>
      </c>
      <c r="Z371" s="27">
        <v>1</v>
      </c>
      <c r="AA371" s="27">
        <v>0</v>
      </c>
      <c r="AB371" s="27">
        <v>0</v>
      </c>
      <c r="AC371" s="27">
        <v>0</v>
      </c>
      <c r="AD371" s="18">
        <f t="shared" si="192"/>
        <v>44</v>
      </c>
    </row>
    <row r="372" spans="1:30" x14ac:dyDescent="0.25">
      <c r="A372" s="17">
        <v>13</v>
      </c>
      <c r="B372" s="27">
        <v>46</v>
      </c>
      <c r="C372" s="27">
        <v>6</v>
      </c>
      <c r="D372" s="27">
        <v>0</v>
      </c>
      <c r="E372" s="27">
        <v>1</v>
      </c>
      <c r="F372" s="27">
        <v>0</v>
      </c>
      <c r="G372" s="27">
        <v>0</v>
      </c>
      <c r="H372" s="27">
        <v>0</v>
      </c>
      <c r="I372" s="27">
        <v>0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18">
        <f t="shared" si="191"/>
        <v>53</v>
      </c>
      <c r="Q372" s="17">
        <v>13</v>
      </c>
      <c r="R372" s="27">
        <v>0</v>
      </c>
      <c r="S372" s="27">
        <v>0</v>
      </c>
      <c r="T372" s="27">
        <v>0</v>
      </c>
      <c r="U372" s="27">
        <v>3</v>
      </c>
      <c r="V372" s="27">
        <v>8</v>
      </c>
      <c r="W372" s="27">
        <v>24</v>
      </c>
      <c r="X372" s="27">
        <v>12</v>
      </c>
      <c r="Y372" s="27">
        <v>4</v>
      </c>
      <c r="Z372" s="27">
        <v>0</v>
      </c>
      <c r="AA372" s="27">
        <v>2</v>
      </c>
      <c r="AB372" s="27">
        <v>0</v>
      </c>
      <c r="AC372" s="27">
        <v>0</v>
      </c>
      <c r="AD372" s="18">
        <f t="shared" si="192"/>
        <v>53</v>
      </c>
    </row>
    <row r="373" spans="1:30" x14ac:dyDescent="0.25">
      <c r="A373" s="17">
        <v>14</v>
      </c>
      <c r="B373" s="27">
        <v>38</v>
      </c>
      <c r="C373" s="27">
        <v>4</v>
      </c>
      <c r="D373" s="27">
        <v>0</v>
      </c>
      <c r="E373" s="27">
        <v>0</v>
      </c>
      <c r="F373" s="27">
        <v>1</v>
      </c>
      <c r="G373" s="27">
        <v>0</v>
      </c>
      <c r="H373" s="27">
        <v>0</v>
      </c>
      <c r="I373" s="27">
        <v>1</v>
      </c>
      <c r="J373" s="27">
        <v>0</v>
      </c>
      <c r="K373" s="27">
        <v>0</v>
      </c>
      <c r="L373" s="27">
        <v>0</v>
      </c>
      <c r="M373" s="27">
        <v>0</v>
      </c>
      <c r="N373" s="27">
        <v>0</v>
      </c>
      <c r="O373" s="18">
        <f t="shared" si="191"/>
        <v>44</v>
      </c>
      <c r="Q373" s="17">
        <v>14</v>
      </c>
      <c r="R373" s="27">
        <v>0</v>
      </c>
      <c r="S373" s="27">
        <v>0</v>
      </c>
      <c r="T373" s="27">
        <v>1</v>
      </c>
      <c r="U373" s="27">
        <v>2</v>
      </c>
      <c r="V373" s="27">
        <v>4</v>
      </c>
      <c r="W373" s="27">
        <v>13</v>
      </c>
      <c r="X373" s="27">
        <v>14</v>
      </c>
      <c r="Y373" s="27">
        <v>4</v>
      </c>
      <c r="Z373" s="27">
        <v>4</v>
      </c>
      <c r="AA373" s="27">
        <v>1</v>
      </c>
      <c r="AB373" s="27">
        <v>0</v>
      </c>
      <c r="AC373" s="27">
        <v>1</v>
      </c>
      <c r="AD373" s="18">
        <f t="shared" si="192"/>
        <v>44</v>
      </c>
    </row>
    <row r="374" spans="1:30" x14ac:dyDescent="0.25">
      <c r="A374" s="17">
        <v>15</v>
      </c>
      <c r="B374" s="27">
        <v>55</v>
      </c>
      <c r="C374" s="27">
        <v>9</v>
      </c>
      <c r="D374" s="27">
        <v>0</v>
      </c>
      <c r="E374" s="27">
        <v>0</v>
      </c>
      <c r="F374" s="27">
        <v>0</v>
      </c>
      <c r="G374" s="27">
        <v>0</v>
      </c>
      <c r="H374" s="27">
        <v>0</v>
      </c>
      <c r="I374" s="27">
        <v>0</v>
      </c>
      <c r="J374" s="27">
        <v>0</v>
      </c>
      <c r="K374" s="27">
        <v>0</v>
      </c>
      <c r="L374" s="27">
        <v>0</v>
      </c>
      <c r="M374" s="27">
        <v>0</v>
      </c>
      <c r="N374" s="27">
        <v>0</v>
      </c>
      <c r="O374" s="18">
        <f t="shared" si="191"/>
        <v>64</v>
      </c>
      <c r="Q374" s="17">
        <v>15</v>
      </c>
      <c r="R374" s="27">
        <v>0</v>
      </c>
      <c r="S374" s="27">
        <v>0</v>
      </c>
      <c r="T374" s="27">
        <v>0</v>
      </c>
      <c r="U374" s="27">
        <v>4</v>
      </c>
      <c r="V374" s="27">
        <v>10</v>
      </c>
      <c r="W374" s="27">
        <v>17</v>
      </c>
      <c r="X374" s="27">
        <v>17</v>
      </c>
      <c r="Y374" s="27">
        <v>13</v>
      </c>
      <c r="Z374" s="27">
        <v>1</v>
      </c>
      <c r="AA374" s="27">
        <v>2</v>
      </c>
      <c r="AB374" s="27">
        <v>0</v>
      </c>
      <c r="AC374" s="27">
        <v>0</v>
      </c>
      <c r="AD374" s="18">
        <f t="shared" si="192"/>
        <v>64</v>
      </c>
    </row>
    <row r="375" spans="1:30" x14ac:dyDescent="0.25">
      <c r="A375" s="17">
        <v>16</v>
      </c>
      <c r="B375" s="27">
        <v>46</v>
      </c>
      <c r="C375" s="27">
        <v>7</v>
      </c>
      <c r="D375" s="27">
        <v>0</v>
      </c>
      <c r="E375" s="27">
        <v>0</v>
      </c>
      <c r="F375" s="27">
        <v>0</v>
      </c>
      <c r="G375" s="27">
        <v>0</v>
      </c>
      <c r="H375" s="27">
        <v>0</v>
      </c>
      <c r="I375" s="27">
        <v>0</v>
      </c>
      <c r="J375" s="27">
        <v>0</v>
      </c>
      <c r="K375" s="27">
        <v>0</v>
      </c>
      <c r="L375" s="27">
        <v>0</v>
      </c>
      <c r="M375" s="27">
        <v>0</v>
      </c>
      <c r="N375" s="27">
        <v>0</v>
      </c>
      <c r="O375" s="18">
        <f t="shared" si="191"/>
        <v>53</v>
      </c>
      <c r="Q375" s="17">
        <v>16</v>
      </c>
      <c r="R375" s="27">
        <v>0</v>
      </c>
      <c r="S375" s="27">
        <v>0</v>
      </c>
      <c r="T375" s="27">
        <v>1</v>
      </c>
      <c r="U375" s="27">
        <v>2</v>
      </c>
      <c r="V375" s="27">
        <v>9</v>
      </c>
      <c r="W375" s="27">
        <v>14</v>
      </c>
      <c r="X375" s="27">
        <v>12</v>
      </c>
      <c r="Y375" s="27">
        <v>10</v>
      </c>
      <c r="Z375" s="27">
        <v>2</v>
      </c>
      <c r="AA375" s="27">
        <v>1</v>
      </c>
      <c r="AB375" s="27">
        <v>1</v>
      </c>
      <c r="AC375" s="27">
        <v>1</v>
      </c>
      <c r="AD375" s="18">
        <f t="shared" si="192"/>
        <v>53</v>
      </c>
    </row>
    <row r="376" spans="1:30" x14ac:dyDescent="0.25">
      <c r="A376" s="17">
        <v>17</v>
      </c>
      <c r="B376" s="27">
        <v>56</v>
      </c>
      <c r="C376" s="27">
        <v>3</v>
      </c>
      <c r="D376" s="27">
        <v>0</v>
      </c>
      <c r="E376" s="27">
        <v>0</v>
      </c>
      <c r="F376" s="27">
        <v>1</v>
      </c>
      <c r="G376" s="27">
        <v>0</v>
      </c>
      <c r="H376" s="27">
        <v>0</v>
      </c>
      <c r="I376" s="27">
        <v>0</v>
      </c>
      <c r="J376" s="27">
        <v>0</v>
      </c>
      <c r="K376" s="27">
        <v>0</v>
      </c>
      <c r="L376" s="27">
        <v>0</v>
      </c>
      <c r="M376" s="27">
        <v>0</v>
      </c>
      <c r="N376" s="27">
        <v>0</v>
      </c>
      <c r="O376" s="18">
        <f t="shared" si="191"/>
        <v>60</v>
      </c>
      <c r="Q376" s="17">
        <v>17</v>
      </c>
      <c r="R376" s="27">
        <v>0</v>
      </c>
      <c r="S376" s="27">
        <v>0</v>
      </c>
      <c r="T376" s="27">
        <v>0</v>
      </c>
      <c r="U376" s="27">
        <v>2</v>
      </c>
      <c r="V376" s="27">
        <v>7</v>
      </c>
      <c r="W376" s="27">
        <v>20</v>
      </c>
      <c r="X376" s="27">
        <v>14</v>
      </c>
      <c r="Y376" s="27">
        <v>11</v>
      </c>
      <c r="Z376" s="27">
        <v>5</v>
      </c>
      <c r="AA376" s="27">
        <v>0</v>
      </c>
      <c r="AB376" s="27">
        <v>1</v>
      </c>
      <c r="AC376" s="27">
        <v>0</v>
      </c>
      <c r="AD376" s="18">
        <f t="shared" si="192"/>
        <v>60</v>
      </c>
    </row>
    <row r="377" spans="1:30" x14ac:dyDescent="0.25">
      <c r="A377" s="17">
        <v>18</v>
      </c>
      <c r="B377" s="27">
        <v>53</v>
      </c>
      <c r="C377" s="27">
        <v>3</v>
      </c>
      <c r="D377" s="27">
        <v>0</v>
      </c>
      <c r="E377" s="27">
        <v>0</v>
      </c>
      <c r="F377" s="27">
        <v>0</v>
      </c>
      <c r="G377" s="27">
        <v>0</v>
      </c>
      <c r="H377" s="27">
        <v>0</v>
      </c>
      <c r="I377" s="27">
        <v>0</v>
      </c>
      <c r="J377" s="27">
        <v>0</v>
      </c>
      <c r="K377" s="27">
        <v>0</v>
      </c>
      <c r="L377" s="27">
        <v>0</v>
      </c>
      <c r="M377" s="27">
        <v>0</v>
      </c>
      <c r="N377" s="27">
        <v>0</v>
      </c>
      <c r="O377" s="18">
        <f t="shared" si="191"/>
        <v>56</v>
      </c>
      <c r="Q377" s="17">
        <v>18</v>
      </c>
      <c r="R377" s="27">
        <v>0</v>
      </c>
      <c r="S377" s="27">
        <v>0</v>
      </c>
      <c r="T377" s="27">
        <v>0</v>
      </c>
      <c r="U377" s="27">
        <v>0</v>
      </c>
      <c r="V377" s="27">
        <v>1</v>
      </c>
      <c r="W377" s="27">
        <v>17</v>
      </c>
      <c r="X377" s="27">
        <v>21</v>
      </c>
      <c r="Y377" s="27">
        <v>9</v>
      </c>
      <c r="Z377" s="27">
        <v>5</v>
      </c>
      <c r="AA377" s="27">
        <v>3</v>
      </c>
      <c r="AB377" s="27">
        <v>0</v>
      </c>
      <c r="AC377" s="27">
        <v>0</v>
      </c>
      <c r="AD377" s="18">
        <f t="shared" si="192"/>
        <v>56</v>
      </c>
    </row>
    <row r="378" spans="1:30" x14ac:dyDescent="0.25">
      <c r="A378" s="17">
        <v>19</v>
      </c>
      <c r="B378" s="27">
        <v>52</v>
      </c>
      <c r="C378" s="27">
        <v>3</v>
      </c>
      <c r="D378" s="27">
        <v>0</v>
      </c>
      <c r="E378" s="27">
        <v>0</v>
      </c>
      <c r="F378" s="27">
        <v>0</v>
      </c>
      <c r="G378" s="27">
        <v>0</v>
      </c>
      <c r="H378" s="27">
        <v>0</v>
      </c>
      <c r="I378" s="27">
        <v>0</v>
      </c>
      <c r="J378" s="27">
        <v>0</v>
      </c>
      <c r="K378" s="27">
        <v>0</v>
      </c>
      <c r="L378" s="27">
        <v>0</v>
      </c>
      <c r="M378" s="27">
        <v>0</v>
      </c>
      <c r="N378" s="27">
        <v>0</v>
      </c>
      <c r="O378" s="18">
        <f t="shared" si="191"/>
        <v>55</v>
      </c>
      <c r="Q378" s="17">
        <v>19</v>
      </c>
      <c r="R378" s="27">
        <v>0</v>
      </c>
      <c r="S378" s="27">
        <v>0</v>
      </c>
      <c r="T378" s="27">
        <v>0</v>
      </c>
      <c r="U378" s="27">
        <v>1</v>
      </c>
      <c r="V378" s="27">
        <v>4</v>
      </c>
      <c r="W378" s="27">
        <v>17</v>
      </c>
      <c r="X378" s="27">
        <v>17</v>
      </c>
      <c r="Y378" s="27">
        <v>11</v>
      </c>
      <c r="Z378" s="27">
        <v>4</v>
      </c>
      <c r="AA378" s="27">
        <v>0</v>
      </c>
      <c r="AB378" s="27">
        <v>1</v>
      </c>
      <c r="AC378" s="27">
        <v>0</v>
      </c>
      <c r="AD378" s="18">
        <f t="shared" si="192"/>
        <v>55</v>
      </c>
    </row>
    <row r="379" spans="1:30" x14ac:dyDescent="0.25">
      <c r="A379" s="17">
        <v>20</v>
      </c>
      <c r="B379" s="27">
        <v>23</v>
      </c>
      <c r="C379" s="27">
        <v>4</v>
      </c>
      <c r="D379" s="27">
        <v>0</v>
      </c>
      <c r="E379" s="27">
        <v>0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18">
        <f t="shared" si="191"/>
        <v>27</v>
      </c>
      <c r="Q379" s="17">
        <v>20</v>
      </c>
      <c r="R379" s="27">
        <v>0</v>
      </c>
      <c r="S379" s="27">
        <v>1</v>
      </c>
      <c r="T379" s="27">
        <v>0</v>
      </c>
      <c r="U379" s="27">
        <v>2</v>
      </c>
      <c r="V379" s="27">
        <v>4</v>
      </c>
      <c r="W379" s="27">
        <v>10</v>
      </c>
      <c r="X379" s="27">
        <v>6</v>
      </c>
      <c r="Y379" s="27">
        <v>3</v>
      </c>
      <c r="Z379" s="27">
        <v>1</v>
      </c>
      <c r="AA379" s="27">
        <v>0</v>
      </c>
      <c r="AB379" s="27">
        <v>0</v>
      </c>
      <c r="AC379" s="27">
        <v>0</v>
      </c>
      <c r="AD379" s="18">
        <f t="shared" si="192"/>
        <v>27</v>
      </c>
    </row>
    <row r="380" spans="1:30" x14ac:dyDescent="0.25">
      <c r="A380" s="17">
        <v>21</v>
      </c>
      <c r="B380" s="27">
        <v>18</v>
      </c>
      <c r="C380" s="27">
        <v>0</v>
      </c>
      <c r="D380" s="27">
        <v>0</v>
      </c>
      <c r="E380" s="27">
        <v>0</v>
      </c>
      <c r="F380" s="27">
        <v>0</v>
      </c>
      <c r="G380" s="27">
        <v>0</v>
      </c>
      <c r="H380" s="27">
        <v>0</v>
      </c>
      <c r="I380" s="27">
        <v>0</v>
      </c>
      <c r="J380" s="27">
        <v>0</v>
      </c>
      <c r="K380" s="27">
        <v>0</v>
      </c>
      <c r="L380" s="27">
        <v>0</v>
      </c>
      <c r="M380" s="27">
        <v>0</v>
      </c>
      <c r="N380" s="27">
        <v>0</v>
      </c>
      <c r="O380" s="18">
        <f t="shared" si="191"/>
        <v>18</v>
      </c>
      <c r="Q380" s="17">
        <v>21</v>
      </c>
      <c r="R380" s="27">
        <v>0</v>
      </c>
      <c r="S380" s="27">
        <v>0</v>
      </c>
      <c r="T380" s="27">
        <v>0</v>
      </c>
      <c r="U380" s="27">
        <v>0</v>
      </c>
      <c r="V380" s="27">
        <v>2</v>
      </c>
      <c r="W380" s="27">
        <v>5</v>
      </c>
      <c r="X380" s="27">
        <v>4</v>
      </c>
      <c r="Y380" s="27">
        <v>3</v>
      </c>
      <c r="Z380" s="27">
        <v>3</v>
      </c>
      <c r="AA380" s="27">
        <v>0</v>
      </c>
      <c r="AB380" s="27">
        <v>0</v>
      </c>
      <c r="AC380" s="27">
        <v>1</v>
      </c>
      <c r="AD380" s="18">
        <f t="shared" si="192"/>
        <v>18</v>
      </c>
    </row>
    <row r="381" spans="1:30" x14ac:dyDescent="0.25">
      <c r="A381" s="17">
        <v>22</v>
      </c>
      <c r="B381" s="27">
        <v>13</v>
      </c>
      <c r="C381" s="27">
        <v>0</v>
      </c>
      <c r="D381" s="27">
        <v>0</v>
      </c>
      <c r="E381" s="27">
        <v>0</v>
      </c>
      <c r="F381" s="27">
        <v>0</v>
      </c>
      <c r="G381" s="27">
        <v>0</v>
      </c>
      <c r="H381" s="27">
        <v>0</v>
      </c>
      <c r="I381" s="27">
        <v>0</v>
      </c>
      <c r="J381" s="27">
        <v>0</v>
      </c>
      <c r="K381" s="27">
        <v>0</v>
      </c>
      <c r="L381" s="27">
        <v>0</v>
      </c>
      <c r="M381" s="27">
        <v>0</v>
      </c>
      <c r="N381" s="27">
        <v>0</v>
      </c>
      <c r="O381" s="18">
        <f t="shared" si="191"/>
        <v>13</v>
      </c>
      <c r="Q381" s="17">
        <v>22</v>
      </c>
      <c r="R381" s="27">
        <v>0</v>
      </c>
      <c r="S381" s="27">
        <v>1</v>
      </c>
      <c r="T381" s="27">
        <v>0</v>
      </c>
      <c r="U381" s="27">
        <v>0</v>
      </c>
      <c r="V381" s="27">
        <v>3</v>
      </c>
      <c r="W381" s="27">
        <v>6</v>
      </c>
      <c r="X381" s="27">
        <v>1</v>
      </c>
      <c r="Y381" s="27">
        <v>2</v>
      </c>
      <c r="Z381" s="27">
        <v>0</v>
      </c>
      <c r="AA381" s="27">
        <v>0</v>
      </c>
      <c r="AB381" s="27">
        <v>0</v>
      </c>
      <c r="AC381" s="27">
        <v>0</v>
      </c>
      <c r="AD381" s="18">
        <f t="shared" si="192"/>
        <v>13</v>
      </c>
    </row>
    <row r="382" spans="1:30" x14ac:dyDescent="0.25">
      <c r="A382" s="17">
        <v>23</v>
      </c>
      <c r="B382" s="27">
        <v>9</v>
      </c>
      <c r="C382" s="27">
        <v>1</v>
      </c>
      <c r="D382" s="27">
        <v>0</v>
      </c>
      <c r="E382" s="27">
        <v>0</v>
      </c>
      <c r="F382" s="27">
        <v>0</v>
      </c>
      <c r="G382" s="27">
        <v>0</v>
      </c>
      <c r="H382" s="27">
        <v>0</v>
      </c>
      <c r="I382" s="27">
        <v>0</v>
      </c>
      <c r="J382" s="27">
        <v>0</v>
      </c>
      <c r="K382" s="27">
        <v>0</v>
      </c>
      <c r="L382" s="27">
        <v>0</v>
      </c>
      <c r="M382" s="27">
        <v>0</v>
      </c>
      <c r="N382" s="27">
        <v>0</v>
      </c>
      <c r="O382" s="18">
        <f t="shared" si="191"/>
        <v>10</v>
      </c>
      <c r="Q382" s="17">
        <v>23</v>
      </c>
      <c r="R382" s="27">
        <v>0</v>
      </c>
      <c r="S382" s="27">
        <v>0</v>
      </c>
      <c r="T382" s="27">
        <v>0</v>
      </c>
      <c r="U382" s="27">
        <v>0</v>
      </c>
      <c r="V382" s="27">
        <v>1</v>
      </c>
      <c r="W382" s="27">
        <v>6</v>
      </c>
      <c r="X382" s="27">
        <v>2</v>
      </c>
      <c r="Y382" s="27">
        <v>1</v>
      </c>
      <c r="Z382" s="27">
        <v>0</v>
      </c>
      <c r="AA382" s="27">
        <v>0</v>
      </c>
      <c r="AB382" s="27">
        <v>0</v>
      </c>
      <c r="AC382" s="27">
        <v>0</v>
      </c>
      <c r="AD382" s="18">
        <f t="shared" si="192"/>
        <v>10</v>
      </c>
    </row>
    <row r="383" spans="1:30" x14ac:dyDescent="0.25">
      <c r="A383" s="17">
        <v>24</v>
      </c>
      <c r="B383" s="27">
        <v>3</v>
      </c>
      <c r="C383" s="27">
        <v>0</v>
      </c>
      <c r="D383" s="27">
        <v>0</v>
      </c>
      <c r="E383" s="27">
        <v>0</v>
      </c>
      <c r="F383" s="27">
        <v>0</v>
      </c>
      <c r="G383" s="27">
        <v>0</v>
      </c>
      <c r="H383" s="27">
        <v>0</v>
      </c>
      <c r="I383" s="27">
        <v>0</v>
      </c>
      <c r="J383" s="27">
        <v>0</v>
      </c>
      <c r="K383" s="27">
        <v>0</v>
      </c>
      <c r="L383" s="27">
        <v>0</v>
      </c>
      <c r="M383" s="27">
        <v>0</v>
      </c>
      <c r="N383" s="27">
        <v>0</v>
      </c>
      <c r="O383" s="18">
        <f t="shared" si="191"/>
        <v>3</v>
      </c>
      <c r="Q383" s="17">
        <v>24</v>
      </c>
      <c r="R383" s="27">
        <v>0</v>
      </c>
      <c r="S383" s="27">
        <v>0</v>
      </c>
      <c r="T383" s="27">
        <v>0</v>
      </c>
      <c r="U383" s="27">
        <v>0</v>
      </c>
      <c r="V383" s="27">
        <v>0</v>
      </c>
      <c r="W383" s="27">
        <v>1</v>
      </c>
      <c r="X383" s="27">
        <v>1</v>
      </c>
      <c r="Y383" s="27">
        <v>0</v>
      </c>
      <c r="Z383" s="27">
        <v>0</v>
      </c>
      <c r="AA383" s="27">
        <v>1</v>
      </c>
      <c r="AB383" s="27">
        <v>0</v>
      </c>
      <c r="AC383" s="27">
        <v>0</v>
      </c>
      <c r="AD383" s="18">
        <f t="shared" si="192"/>
        <v>3</v>
      </c>
    </row>
    <row r="385" spans="1:30" x14ac:dyDescent="0.25">
      <c r="A385" s="69" t="s">
        <v>21</v>
      </c>
      <c r="B385" s="70">
        <f>SUM(B367:B378)</f>
        <v>601</v>
      </c>
      <c r="C385" s="70">
        <f t="shared" ref="C385:O385" si="193">SUM(C367:C378)</f>
        <v>78</v>
      </c>
      <c r="D385" s="70">
        <f t="shared" si="193"/>
        <v>1</v>
      </c>
      <c r="E385" s="70">
        <f t="shared" si="193"/>
        <v>2</v>
      </c>
      <c r="F385" s="70">
        <f t="shared" si="193"/>
        <v>3</v>
      </c>
      <c r="G385" s="70">
        <f t="shared" si="193"/>
        <v>0</v>
      </c>
      <c r="H385" s="70">
        <f t="shared" si="193"/>
        <v>1</v>
      </c>
      <c r="I385" s="70">
        <f t="shared" si="193"/>
        <v>1</v>
      </c>
      <c r="J385" s="70">
        <f t="shared" si="193"/>
        <v>0</v>
      </c>
      <c r="K385" s="70">
        <f t="shared" si="193"/>
        <v>1</v>
      </c>
      <c r="L385" s="70">
        <f t="shared" si="193"/>
        <v>3</v>
      </c>
      <c r="M385" s="70">
        <f t="shared" si="193"/>
        <v>2</v>
      </c>
      <c r="N385" s="70">
        <f t="shared" si="193"/>
        <v>0</v>
      </c>
      <c r="O385" s="71">
        <f t="shared" si="193"/>
        <v>693</v>
      </c>
      <c r="Q385" s="69" t="s">
        <v>21</v>
      </c>
      <c r="R385" s="70">
        <f>SUM(R367:R378)</f>
        <v>1</v>
      </c>
      <c r="S385" s="70">
        <f t="shared" ref="S385:AD385" si="194">SUM(S367:S378)</f>
        <v>3</v>
      </c>
      <c r="T385" s="70">
        <f t="shared" si="194"/>
        <v>8</v>
      </c>
      <c r="U385" s="70">
        <f t="shared" si="194"/>
        <v>28</v>
      </c>
      <c r="V385" s="70">
        <f t="shared" si="194"/>
        <v>85</v>
      </c>
      <c r="W385" s="70">
        <f t="shared" si="194"/>
        <v>210</v>
      </c>
      <c r="X385" s="70">
        <f t="shared" si="194"/>
        <v>192</v>
      </c>
      <c r="Y385" s="70">
        <f t="shared" si="194"/>
        <v>108</v>
      </c>
      <c r="Z385" s="70">
        <f t="shared" si="194"/>
        <v>39</v>
      </c>
      <c r="AA385" s="70">
        <f t="shared" si="194"/>
        <v>13</v>
      </c>
      <c r="AB385" s="70">
        <f t="shared" si="194"/>
        <v>4</v>
      </c>
      <c r="AC385" s="70">
        <f t="shared" si="194"/>
        <v>2</v>
      </c>
      <c r="AD385" s="71">
        <f t="shared" si="194"/>
        <v>693</v>
      </c>
    </row>
    <row r="386" spans="1:30" x14ac:dyDescent="0.25">
      <c r="A386" s="73" t="s">
        <v>22</v>
      </c>
      <c r="B386" s="75">
        <f>SUM(B366:B381)</f>
        <v>666</v>
      </c>
      <c r="C386" s="75">
        <f t="shared" ref="C386:O386" si="195">SUM(C366:C381)</f>
        <v>86</v>
      </c>
      <c r="D386" s="75">
        <f t="shared" si="195"/>
        <v>1</v>
      </c>
      <c r="E386" s="75">
        <f t="shared" si="195"/>
        <v>2</v>
      </c>
      <c r="F386" s="75">
        <f t="shared" si="195"/>
        <v>3</v>
      </c>
      <c r="G386" s="75">
        <f t="shared" si="195"/>
        <v>0</v>
      </c>
      <c r="H386" s="75">
        <f t="shared" si="195"/>
        <v>1</v>
      </c>
      <c r="I386" s="75">
        <f t="shared" si="195"/>
        <v>1</v>
      </c>
      <c r="J386" s="75">
        <f t="shared" si="195"/>
        <v>0</v>
      </c>
      <c r="K386" s="75">
        <f t="shared" si="195"/>
        <v>1</v>
      </c>
      <c r="L386" s="75">
        <f t="shared" si="195"/>
        <v>3</v>
      </c>
      <c r="M386" s="75">
        <f t="shared" si="195"/>
        <v>2</v>
      </c>
      <c r="N386" s="75">
        <f t="shared" si="195"/>
        <v>0</v>
      </c>
      <c r="O386" s="71">
        <f t="shared" si="195"/>
        <v>766</v>
      </c>
      <c r="Q386" s="73" t="s">
        <v>22</v>
      </c>
      <c r="R386" s="75">
        <f>SUM(R366:R381)</f>
        <v>1</v>
      </c>
      <c r="S386" s="75">
        <f t="shared" ref="S386:AD386" si="196">SUM(S366:S381)</f>
        <v>5</v>
      </c>
      <c r="T386" s="75">
        <f t="shared" si="196"/>
        <v>8</v>
      </c>
      <c r="U386" s="75">
        <f t="shared" si="196"/>
        <v>31</v>
      </c>
      <c r="V386" s="75">
        <f t="shared" si="196"/>
        <v>97</v>
      </c>
      <c r="W386" s="75">
        <f t="shared" si="196"/>
        <v>236</v>
      </c>
      <c r="X386" s="75">
        <f t="shared" si="196"/>
        <v>209</v>
      </c>
      <c r="Y386" s="75">
        <f t="shared" si="196"/>
        <v>116</v>
      </c>
      <c r="Z386" s="75">
        <f t="shared" si="196"/>
        <v>43</v>
      </c>
      <c r="AA386" s="75">
        <f t="shared" si="196"/>
        <v>13</v>
      </c>
      <c r="AB386" s="75">
        <f t="shared" si="196"/>
        <v>4</v>
      </c>
      <c r="AC386" s="75">
        <f t="shared" si="196"/>
        <v>3</v>
      </c>
      <c r="AD386" s="71">
        <f t="shared" si="196"/>
        <v>766</v>
      </c>
    </row>
    <row r="387" spans="1:30" x14ac:dyDescent="0.25">
      <c r="A387" s="76" t="s">
        <v>23</v>
      </c>
      <c r="B387" s="78">
        <f>SUM(B366:B383)</f>
        <v>678</v>
      </c>
      <c r="C387" s="78">
        <f t="shared" ref="C387:O387" si="197">SUM(C366:C383)</f>
        <v>87</v>
      </c>
      <c r="D387" s="78">
        <f t="shared" si="197"/>
        <v>1</v>
      </c>
      <c r="E387" s="78">
        <f t="shared" si="197"/>
        <v>2</v>
      </c>
      <c r="F387" s="78">
        <f t="shared" si="197"/>
        <v>3</v>
      </c>
      <c r="G387" s="78">
        <f t="shared" si="197"/>
        <v>0</v>
      </c>
      <c r="H387" s="78">
        <f t="shared" si="197"/>
        <v>1</v>
      </c>
      <c r="I387" s="78">
        <f t="shared" si="197"/>
        <v>1</v>
      </c>
      <c r="J387" s="78">
        <f t="shared" si="197"/>
        <v>0</v>
      </c>
      <c r="K387" s="78">
        <f t="shared" si="197"/>
        <v>1</v>
      </c>
      <c r="L387" s="78">
        <f t="shared" si="197"/>
        <v>3</v>
      </c>
      <c r="M387" s="78">
        <f t="shared" si="197"/>
        <v>2</v>
      </c>
      <c r="N387" s="78">
        <f t="shared" si="197"/>
        <v>0</v>
      </c>
      <c r="O387" s="71">
        <f t="shared" si="197"/>
        <v>779</v>
      </c>
      <c r="Q387" s="76" t="s">
        <v>23</v>
      </c>
      <c r="R387" s="78">
        <f>SUM(R366:R383)</f>
        <v>1</v>
      </c>
      <c r="S387" s="78">
        <f t="shared" ref="S387:AD387" si="198">SUM(S366:S383)</f>
        <v>5</v>
      </c>
      <c r="T387" s="78">
        <f t="shared" si="198"/>
        <v>8</v>
      </c>
      <c r="U387" s="78">
        <f t="shared" si="198"/>
        <v>31</v>
      </c>
      <c r="V387" s="78">
        <f t="shared" si="198"/>
        <v>98</v>
      </c>
      <c r="W387" s="78">
        <f t="shared" si="198"/>
        <v>243</v>
      </c>
      <c r="X387" s="78">
        <f t="shared" si="198"/>
        <v>212</v>
      </c>
      <c r="Y387" s="78">
        <f t="shared" si="198"/>
        <v>117</v>
      </c>
      <c r="Z387" s="78">
        <f t="shared" si="198"/>
        <v>43</v>
      </c>
      <c r="AA387" s="78">
        <f t="shared" si="198"/>
        <v>14</v>
      </c>
      <c r="AB387" s="78">
        <f t="shared" si="198"/>
        <v>4</v>
      </c>
      <c r="AC387" s="78">
        <f t="shared" si="198"/>
        <v>3</v>
      </c>
      <c r="AD387" s="71">
        <f t="shared" si="198"/>
        <v>779</v>
      </c>
    </row>
    <row r="388" spans="1:30" x14ac:dyDescent="0.25">
      <c r="A388" s="79" t="s">
        <v>24</v>
      </c>
      <c r="B388" s="81">
        <f>SUM(B360:B383)</f>
        <v>682</v>
      </c>
      <c r="C388" s="81">
        <f t="shared" ref="C388:O388" si="199">SUM(C360:C383)</f>
        <v>88</v>
      </c>
      <c r="D388" s="81">
        <f t="shared" si="199"/>
        <v>1</v>
      </c>
      <c r="E388" s="81">
        <f t="shared" si="199"/>
        <v>2</v>
      </c>
      <c r="F388" s="81">
        <f t="shared" si="199"/>
        <v>3</v>
      </c>
      <c r="G388" s="81">
        <f t="shared" si="199"/>
        <v>0</v>
      </c>
      <c r="H388" s="81">
        <f t="shared" si="199"/>
        <v>1</v>
      </c>
      <c r="I388" s="81">
        <f t="shared" si="199"/>
        <v>1</v>
      </c>
      <c r="J388" s="81">
        <f t="shared" si="199"/>
        <v>0</v>
      </c>
      <c r="K388" s="81">
        <f t="shared" si="199"/>
        <v>1</v>
      </c>
      <c r="L388" s="81">
        <f t="shared" si="199"/>
        <v>3</v>
      </c>
      <c r="M388" s="81">
        <f t="shared" si="199"/>
        <v>2</v>
      </c>
      <c r="N388" s="81">
        <f t="shared" si="199"/>
        <v>0</v>
      </c>
      <c r="O388" s="71">
        <f t="shared" si="199"/>
        <v>784</v>
      </c>
      <c r="Q388" s="79" t="s">
        <v>24</v>
      </c>
      <c r="R388" s="81">
        <f>SUM(R360:R383)</f>
        <v>1</v>
      </c>
      <c r="S388" s="81">
        <f t="shared" ref="S388:AD388" si="200">SUM(S360:S383)</f>
        <v>5</v>
      </c>
      <c r="T388" s="81">
        <f t="shared" si="200"/>
        <v>8</v>
      </c>
      <c r="U388" s="81">
        <f t="shared" si="200"/>
        <v>31</v>
      </c>
      <c r="V388" s="81">
        <f t="shared" si="200"/>
        <v>98</v>
      </c>
      <c r="W388" s="81">
        <f t="shared" si="200"/>
        <v>244</v>
      </c>
      <c r="X388" s="81">
        <f t="shared" si="200"/>
        <v>213</v>
      </c>
      <c r="Y388" s="81">
        <f t="shared" si="200"/>
        <v>119</v>
      </c>
      <c r="Z388" s="81">
        <f t="shared" si="200"/>
        <v>44</v>
      </c>
      <c r="AA388" s="81">
        <f t="shared" si="200"/>
        <v>14</v>
      </c>
      <c r="AB388" s="81">
        <f t="shared" si="200"/>
        <v>4</v>
      </c>
      <c r="AC388" s="81">
        <f t="shared" si="200"/>
        <v>3</v>
      </c>
      <c r="AD388" s="71">
        <f t="shared" si="200"/>
        <v>784</v>
      </c>
    </row>
    <row r="391" spans="1:30" ht="13" x14ac:dyDescent="0.3">
      <c r="A391" s="4"/>
      <c r="B391" s="2" t="s">
        <v>28</v>
      </c>
      <c r="C391" s="4" t="str">
        <f>C41</f>
        <v>Eastbound</v>
      </c>
      <c r="R391" s="2" t="s">
        <v>28</v>
      </c>
      <c r="S391" s="4" t="str">
        <f>C41</f>
        <v>Eastbound</v>
      </c>
    </row>
    <row r="393" spans="1:30" x14ac:dyDescent="0.25">
      <c r="A393" s="10">
        <f>A323+1</f>
        <v>45553</v>
      </c>
      <c r="B393" s="115" t="s">
        <v>6</v>
      </c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7"/>
      <c r="Q393" s="10">
        <f>Q323+1</f>
        <v>45553</v>
      </c>
      <c r="R393" s="115" t="s">
        <v>7</v>
      </c>
      <c r="S393" s="116"/>
      <c r="T393" s="116"/>
      <c r="U393" s="116"/>
      <c r="V393" s="116"/>
      <c r="W393" s="116"/>
      <c r="X393" s="116"/>
      <c r="Y393" s="116"/>
      <c r="Z393" s="116"/>
      <c r="AA393" s="116"/>
      <c r="AB393" s="116"/>
      <c r="AC393" s="116"/>
      <c r="AD393" s="117"/>
    </row>
    <row r="394" spans="1:30" x14ac:dyDescent="0.25">
      <c r="A394" s="17" t="s">
        <v>13</v>
      </c>
      <c r="B394" s="17">
        <v>1</v>
      </c>
      <c r="C394" s="17">
        <v>2</v>
      </c>
      <c r="D394" s="17">
        <v>3</v>
      </c>
      <c r="E394" s="17">
        <v>4</v>
      </c>
      <c r="F394" s="17">
        <v>5</v>
      </c>
      <c r="G394" s="17">
        <v>6</v>
      </c>
      <c r="H394" s="17">
        <v>7</v>
      </c>
      <c r="I394" s="17">
        <v>8</v>
      </c>
      <c r="J394" s="17">
        <v>9</v>
      </c>
      <c r="K394" s="17">
        <v>10</v>
      </c>
      <c r="L394" s="17">
        <v>11</v>
      </c>
      <c r="M394" s="17">
        <v>12</v>
      </c>
      <c r="N394" s="17">
        <v>13</v>
      </c>
      <c r="O394" s="18" t="s">
        <v>12</v>
      </c>
      <c r="Q394" s="17" t="s">
        <v>13</v>
      </c>
      <c r="R394" s="17" t="str">
        <f>R$9</f>
        <v>0-10</v>
      </c>
      <c r="S394" s="17" t="str">
        <f t="shared" ref="S394:AC394" si="201">S$9</f>
        <v>10-15</v>
      </c>
      <c r="T394" s="17" t="str">
        <f t="shared" si="201"/>
        <v>15-20</v>
      </c>
      <c r="U394" s="17" t="str">
        <f t="shared" si="201"/>
        <v>20-25</v>
      </c>
      <c r="V394" s="17" t="str">
        <f t="shared" si="201"/>
        <v>25-30</v>
      </c>
      <c r="W394" s="17" t="str">
        <f t="shared" si="201"/>
        <v>30-35</v>
      </c>
      <c r="X394" s="17" t="str">
        <f t="shared" si="201"/>
        <v>35-40</v>
      </c>
      <c r="Y394" s="17" t="str">
        <f t="shared" si="201"/>
        <v>40-45</v>
      </c>
      <c r="Z394" s="17" t="str">
        <f t="shared" si="201"/>
        <v>45-50</v>
      </c>
      <c r="AA394" s="17" t="str">
        <f t="shared" si="201"/>
        <v>50-55</v>
      </c>
      <c r="AB394" s="17" t="str">
        <f t="shared" si="201"/>
        <v>55-60</v>
      </c>
      <c r="AC394" s="17" t="str">
        <f t="shared" si="201"/>
        <v>60+</v>
      </c>
      <c r="AD394" s="18" t="s">
        <v>12</v>
      </c>
    </row>
    <row r="395" spans="1:30" x14ac:dyDescent="0.25">
      <c r="A395" s="17">
        <v>1</v>
      </c>
      <c r="B395" s="27">
        <v>0</v>
      </c>
      <c r="C395" s="27">
        <v>0</v>
      </c>
      <c r="D395" s="27">
        <v>0</v>
      </c>
      <c r="E395" s="27">
        <v>0</v>
      </c>
      <c r="F395" s="27">
        <v>0</v>
      </c>
      <c r="G395" s="27">
        <v>0</v>
      </c>
      <c r="H395" s="27">
        <v>0</v>
      </c>
      <c r="I395" s="27">
        <v>0</v>
      </c>
      <c r="J395" s="27">
        <v>0</v>
      </c>
      <c r="K395" s="27">
        <v>0</v>
      </c>
      <c r="L395" s="27">
        <v>0</v>
      </c>
      <c r="M395" s="27">
        <v>0</v>
      </c>
      <c r="N395" s="27">
        <v>0</v>
      </c>
      <c r="O395" s="18">
        <f>SUM(B395:N395)</f>
        <v>0</v>
      </c>
      <c r="Q395" s="17">
        <v>1</v>
      </c>
      <c r="R395" s="27">
        <v>0</v>
      </c>
      <c r="S395" s="27">
        <v>0</v>
      </c>
      <c r="T395" s="27">
        <v>0</v>
      </c>
      <c r="U395" s="27">
        <v>0</v>
      </c>
      <c r="V395" s="27">
        <v>0</v>
      </c>
      <c r="W395" s="27">
        <v>0</v>
      </c>
      <c r="X395" s="27">
        <v>0</v>
      </c>
      <c r="Y395" s="27">
        <v>0</v>
      </c>
      <c r="Z395" s="27">
        <v>0</v>
      </c>
      <c r="AA395" s="27">
        <v>0</v>
      </c>
      <c r="AB395" s="27">
        <v>0</v>
      </c>
      <c r="AC395" s="27">
        <v>0</v>
      </c>
      <c r="AD395" s="18">
        <f>SUM(R395:AC395)</f>
        <v>0</v>
      </c>
    </row>
    <row r="396" spans="1:30" x14ac:dyDescent="0.25">
      <c r="A396" s="17">
        <v>2</v>
      </c>
      <c r="B396" s="27">
        <v>1</v>
      </c>
      <c r="C396" s="27">
        <v>0</v>
      </c>
      <c r="D396" s="27">
        <v>0</v>
      </c>
      <c r="E396" s="27">
        <v>0</v>
      </c>
      <c r="F396" s="27">
        <v>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0</v>
      </c>
      <c r="M396" s="27">
        <v>0</v>
      </c>
      <c r="N396" s="27">
        <v>0</v>
      </c>
      <c r="O396" s="18">
        <f t="shared" ref="O396:O418" si="202">SUM(B396:N396)</f>
        <v>1</v>
      </c>
      <c r="Q396" s="17">
        <v>2</v>
      </c>
      <c r="R396" s="27">
        <v>0</v>
      </c>
      <c r="S396" s="27">
        <v>0</v>
      </c>
      <c r="T396" s="27">
        <v>0</v>
      </c>
      <c r="U396" s="27">
        <v>0</v>
      </c>
      <c r="V396" s="27">
        <v>0</v>
      </c>
      <c r="W396" s="27">
        <v>0</v>
      </c>
      <c r="X396" s="27">
        <v>1</v>
      </c>
      <c r="Y396" s="27">
        <v>0</v>
      </c>
      <c r="Z396" s="27">
        <v>0</v>
      </c>
      <c r="AA396" s="27">
        <v>0</v>
      </c>
      <c r="AB396" s="27">
        <v>0</v>
      </c>
      <c r="AC396" s="27">
        <v>0</v>
      </c>
      <c r="AD396" s="18">
        <f t="shared" ref="AD396:AD418" si="203">SUM(R396:AC396)</f>
        <v>1</v>
      </c>
    </row>
    <row r="397" spans="1:30" x14ac:dyDescent="0.25">
      <c r="A397" s="17">
        <v>3</v>
      </c>
      <c r="B397" s="27">
        <v>0</v>
      </c>
      <c r="C397" s="27">
        <v>0</v>
      </c>
      <c r="D397" s="27">
        <v>0</v>
      </c>
      <c r="E397" s="27">
        <v>0</v>
      </c>
      <c r="F397" s="27">
        <v>0</v>
      </c>
      <c r="G397" s="27">
        <v>0</v>
      </c>
      <c r="H397" s="27">
        <v>0</v>
      </c>
      <c r="I397" s="27">
        <v>0</v>
      </c>
      <c r="J397" s="27">
        <v>0</v>
      </c>
      <c r="K397" s="27">
        <v>0</v>
      </c>
      <c r="L397" s="27">
        <v>0</v>
      </c>
      <c r="M397" s="27">
        <v>0</v>
      </c>
      <c r="N397" s="27">
        <v>0</v>
      </c>
      <c r="O397" s="18">
        <f t="shared" si="202"/>
        <v>0</v>
      </c>
      <c r="Q397" s="17">
        <v>3</v>
      </c>
      <c r="R397" s="27">
        <v>0</v>
      </c>
      <c r="S397" s="27">
        <v>0</v>
      </c>
      <c r="T397" s="27">
        <v>0</v>
      </c>
      <c r="U397" s="27">
        <v>0</v>
      </c>
      <c r="V397" s="27">
        <v>0</v>
      </c>
      <c r="W397" s="27">
        <v>0</v>
      </c>
      <c r="X397" s="27">
        <v>0</v>
      </c>
      <c r="Y397" s="27">
        <v>0</v>
      </c>
      <c r="Z397" s="27">
        <v>0</v>
      </c>
      <c r="AA397" s="27">
        <v>0</v>
      </c>
      <c r="AB397" s="27">
        <v>0</v>
      </c>
      <c r="AC397" s="27">
        <v>0</v>
      </c>
      <c r="AD397" s="18">
        <f t="shared" si="203"/>
        <v>0</v>
      </c>
    </row>
    <row r="398" spans="1:30" x14ac:dyDescent="0.25">
      <c r="A398" s="17">
        <v>4</v>
      </c>
      <c r="B398" s="27">
        <v>0</v>
      </c>
      <c r="C398" s="27">
        <v>0</v>
      </c>
      <c r="D398" s="27">
        <v>0</v>
      </c>
      <c r="E398" s="27">
        <v>0</v>
      </c>
      <c r="F398" s="27">
        <v>0</v>
      </c>
      <c r="G398" s="27">
        <v>0</v>
      </c>
      <c r="H398" s="27">
        <v>0</v>
      </c>
      <c r="I398" s="27">
        <v>0</v>
      </c>
      <c r="J398" s="27">
        <v>0</v>
      </c>
      <c r="K398" s="27">
        <v>0</v>
      </c>
      <c r="L398" s="27">
        <v>0</v>
      </c>
      <c r="M398" s="27">
        <v>0</v>
      </c>
      <c r="N398" s="27">
        <v>0</v>
      </c>
      <c r="O398" s="18">
        <f t="shared" si="202"/>
        <v>0</v>
      </c>
      <c r="Q398" s="17">
        <v>4</v>
      </c>
      <c r="R398" s="27">
        <v>0</v>
      </c>
      <c r="S398" s="27">
        <v>0</v>
      </c>
      <c r="T398" s="27">
        <v>0</v>
      </c>
      <c r="U398" s="27">
        <v>0</v>
      </c>
      <c r="V398" s="27">
        <v>0</v>
      </c>
      <c r="W398" s="27">
        <v>0</v>
      </c>
      <c r="X398" s="27">
        <v>0</v>
      </c>
      <c r="Y398" s="27">
        <v>0</v>
      </c>
      <c r="Z398" s="27">
        <v>0</v>
      </c>
      <c r="AA398" s="27">
        <v>0</v>
      </c>
      <c r="AB398" s="27">
        <v>0</v>
      </c>
      <c r="AC398" s="27">
        <v>0</v>
      </c>
      <c r="AD398" s="18">
        <f t="shared" si="203"/>
        <v>0</v>
      </c>
    </row>
    <row r="399" spans="1:30" x14ac:dyDescent="0.25">
      <c r="A399" s="17">
        <v>5</v>
      </c>
      <c r="B399" s="27">
        <v>2</v>
      </c>
      <c r="C399" s="27">
        <v>0</v>
      </c>
      <c r="D399" s="27">
        <v>0</v>
      </c>
      <c r="E399" s="27">
        <v>0</v>
      </c>
      <c r="F399" s="27">
        <v>0</v>
      </c>
      <c r="G399" s="27">
        <v>0</v>
      </c>
      <c r="H399" s="27">
        <v>0</v>
      </c>
      <c r="I399" s="27">
        <v>0</v>
      </c>
      <c r="J399" s="27">
        <v>0</v>
      </c>
      <c r="K399" s="27">
        <v>0</v>
      </c>
      <c r="L399" s="27">
        <v>0</v>
      </c>
      <c r="M399" s="27">
        <v>0</v>
      </c>
      <c r="N399" s="27">
        <v>0</v>
      </c>
      <c r="O399" s="18">
        <f t="shared" si="202"/>
        <v>2</v>
      </c>
      <c r="Q399" s="17">
        <v>5</v>
      </c>
      <c r="R399" s="27">
        <v>0</v>
      </c>
      <c r="S399" s="27">
        <v>0</v>
      </c>
      <c r="T399" s="27">
        <v>0</v>
      </c>
      <c r="U399" s="27">
        <v>0</v>
      </c>
      <c r="V399" s="27">
        <v>1</v>
      </c>
      <c r="W399" s="27">
        <v>0</v>
      </c>
      <c r="X399" s="27">
        <v>1</v>
      </c>
      <c r="Y399" s="27">
        <v>0</v>
      </c>
      <c r="Z399" s="27">
        <v>0</v>
      </c>
      <c r="AA399" s="27">
        <v>0</v>
      </c>
      <c r="AB399" s="27">
        <v>0</v>
      </c>
      <c r="AC399" s="27">
        <v>0</v>
      </c>
      <c r="AD399" s="18">
        <f t="shared" si="203"/>
        <v>2</v>
      </c>
    </row>
    <row r="400" spans="1:30" x14ac:dyDescent="0.25">
      <c r="A400" s="17">
        <v>6</v>
      </c>
      <c r="B400" s="27">
        <v>1</v>
      </c>
      <c r="C400" s="27">
        <v>0</v>
      </c>
      <c r="D400" s="27">
        <v>0</v>
      </c>
      <c r="E400" s="27">
        <v>0</v>
      </c>
      <c r="F400" s="27">
        <v>0</v>
      </c>
      <c r="G400" s="27">
        <v>0</v>
      </c>
      <c r="H400" s="27">
        <v>0</v>
      </c>
      <c r="I400" s="27">
        <v>0</v>
      </c>
      <c r="J400" s="27">
        <v>0</v>
      </c>
      <c r="K400" s="27">
        <v>0</v>
      </c>
      <c r="L400" s="27">
        <v>0</v>
      </c>
      <c r="M400" s="27">
        <v>0</v>
      </c>
      <c r="N400" s="27">
        <v>0</v>
      </c>
      <c r="O400" s="18">
        <f t="shared" si="202"/>
        <v>1</v>
      </c>
      <c r="Q400" s="17">
        <v>6</v>
      </c>
      <c r="R400" s="27">
        <v>0</v>
      </c>
      <c r="S400" s="27">
        <v>0</v>
      </c>
      <c r="T400" s="27">
        <v>0</v>
      </c>
      <c r="U400" s="27">
        <v>0</v>
      </c>
      <c r="V400" s="27">
        <v>0</v>
      </c>
      <c r="W400" s="27">
        <v>0</v>
      </c>
      <c r="X400" s="27">
        <v>0</v>
      </c>
      <c r="Y400" s="27">
        <v>0</v>
      </c>
      <c r="Z400" s="27">
        <v>1</v>
      </c>
      <c r="AA400" s="27">
        <v>0</v>
      </c>
      <c r="AB400" s="27">
        <v>0</v>
      </c>
      <c r="AC400" s="27">
        <v>0</v>
      </c>
      <c r="AD400" s="18">
        <f t="shared" si="203"/>
        <v>1</v>
      </c>
    </row>
    <row r="401" spans="1:30" x14ac:dyDescent="0.25">
      <c r="A401" s="17">
        <v>7</v>
      </c>
      <c r="B401" s="27">
        <v>13</v>
      </c>
      <c r="C401" s="27">
        <v>3</v>
      </c>
      <c r="D401" s="27">
        <v>0</v>
      </c>
      <c r="E401" s="27">
        <v>0</v>
      </c>
      <c r="F401" s="27">
        <v>0</v>
      </c>
      <c r="G401" s="27">
        <v>0</v>
      </c>
      <c r="H401" s="27">
        <v>0</v>
      </c>
      <c r="I401" s="27">
        <v>0</v>
      </c>
      <c r="J401" s="27">
        <v>0</v>
      </c>
      <c r="K401" s="27">
        <v>0</v>
      </c>
      <c r="L401" s="27">
        <v>0</v>
      </c>
      <c r="M401" s="27">
        <v>0</v>
      </c>
      <c r="N401" s="27">
        <v>0</v>
      </c>
      <c r="O401" s="18">
        <f t="shared" si="202"/>
        <v>16</v>
      </c>
      <c r="Q401" s="17">
        <v>7</v>
      </c>
      <c r="R401" s="27">
        <v>0</v>
      </c>
      <c r="S401" s="27">
        <v>0</v>
      </c>
      <c r="T401" s="27">
        <v>0</v>
      </c>
      <c r="U401" s="27">
        <v>0</v>
      </c>
      <c r="V401" s="27">
        <v>1</v>
      </c>
      <c r="W401" s="27">
        <v>9</v>
      </c>
      <c r="X401" s="27">
        <v>2</v>
      </c>
      <c r="Y401" s="27">
        <v>3</v>
      </c>
      <c r="Z401" s="27">
        <v>0</v>
      </c>
      <c r="AA401" s="27">
        <v>1</v>
      </c>
      <c r="AB401" s="27">
        <v>0</v>
      </c>
      <c r="AC401" s="27">
        <v>0</v>
      </c>
      <c r="AD401" s="18">
        <f t="shared" si="203"/>
        <v>16</v>
      </c>
    </row>
    <row r="402" spans="1:30" x14ac:dyDescent="0.25">
      <c r="A402" s="17">
        <v>8</v>
      </c>
      <c r="B402" s="27">
        <v>41</v>
      </c>
      <c r="C402" s="27">
        <v>15</v>
      </c>
      <c r="D402" s="27">
        <v>0</v>
      </c>
      <c r="E402" s="27">
        <v>0</v>
      </c>
      <c r="F402" s="27">
        <v>1</v>
      </c>
      <c r="G402" s="27">
        <v>0</v>
      </c>
      <c r="H402" s="27">
        <v>0</v>
      </c>
      <c r="I402" s="27">
        <v>0</v>
      </c>
      <c r="J402" s="27">
        <v>0</v>
      </c>
      <c r="K402" s="27">
        <v>0</v>
      </c>
      <c r="L402" s="27">
        <v>2</v>
      </c>
      <c r="M402" s="27">
        <v>0</v>
      </c>
      <c r="N402" s="27">
        <v>0</v>
      </c>
      <c r="O402" s="18">
        <f t="shared" si="202"/>
        <v>59</v>
      </c>
      <c r="Q402" s="17">
        <v>8</v>
      </c>
      <c r="R402" s="27">
        <v>0</v>
      </c>
      <c r="S402" s="27">
        <v>2</v>
      </c>
      <c r="T402" s="27">
        <v>1</v>
      </c>
      <c r="U402" s="27">
        <v>2</v>
      </c>
      <c r="V402" s="27">
        <v>7</v>
      </c>
      <c r="W402" s="27">
        <v>9</v>
      </c>
      <c r="X402" s="27">
        <v>14</v>
      </c>
      <c r="Y402" s="27">
        <v>18</v>
      </c>
      <c r="Z402" s="27">
        <v>5</v>
      </c>
      <c r="AA402" s="27">
        <v>1</v>
      </c>
      <c r="AB402" s="27">
        <v>0</v>
      </c>
      <c r="AC402" s="27">
        <v>0</v>
      </c>
      <c r="AD402" s="18">
        <f t="shared" si="203"/>
        <v>59</v>
      </c>
    </row>
    <row r="403" spans="1:30" x14ac:dyDescent="0.25">
      <c r="A403" s="17">
        <v>9</v>
      </c>
      <c r="B403" s="27">
        <v>47</v>
      </c>
      <c r="C403" s="27">
        <v>8</v>
      </c>
      <c r="D403" s="27">
        <v>0</v>
      </c>
      <c r="E403" s="27">
        <v>0</v>
      </c>
      <c r="F403" s="27">
        <v>0</v>
      </c>
      <c r="G403" s="27">
        <v>0</v>
      </c>
      <c r="H403" s="27">
        <v>0</v>
      </c>
      <c r="I403" s="27">
        <v>0</v>
      </c>
      <c r="J403" s="27">
        <v>0</v>
      </c>
      <c r="K403" s="27">
        <v>0</v>
      </c>
      <c r="L403" s="27">
        <v>0</v>
      </c>
      <c r="M403" s="27">
        <v>0</v>
      </c>
      <c r="N403" s="27">
        <v>0</v>
      </c>
      <c r="O403" s="18">
        <f t="shared" si="202"/>
        <v>55</v>
      </c>
      <c r="Q403" s="17">
        <v>9</v>
      </c>
      <c r="R403" s="27">
        <v>0</v>
      </c>
      <c r="S403" s="27">
        <v>0</v>
      </c>
      <c r="T403" s="27">
        <v>0</v>
      </c>
      <c r="U403" s="27">
        <v>1</v>
      </c>
      <c r="V403" s="27">
        <v>3</v>
      </c>
      <c r="W403" s="27">
        <v>9</v>
      </c>
      <c r="X403" s="27">
        <v>25</v>
      </c>
      <c r="Y403" s="27">
        <v>10</v>
      </c>
      <c r="Z403" s="27">
        <v>6</v>
      </c>
      <c r="AA403" s="27">
        <v>1</v>
      </c>
      <c r="AB403" s="27">
        <v>0</v>
      </c>
      <c r="AC403" s="27">
        <v>0</v>
      </c>
      <c r="AD403" s="18">
        <f t="shared" si="203"/>
        <v>55</v>
      </c>
    </row>
    <row r="404" spans="1:30" x14ac:dyDescent="0.25">
      <c r="A404" s="17">
        <v>10</v>
      </c>
      <c r="B404" s="27">
        <v>32</v>
      </c>
      <c r="C404" s="27">
        <v>6</v>
      </c>
      <c r="D404" s="27">
        <v>0</v>
      </c>
      <c r="E404" s="27">
        <v>0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18">
        <f t="shared" si="202"/>
        <v>38</v>
      </c>
      <c r="Q404" s="17">
        <v>10</v>
      </c>
      <c r="R404" s="27">
        <v>0</v>
      </c>
      <c r="S404" s="27">
        <v>0</v>
      </c>
      <c r="T404" s="27">
        <v>1</v>
      </c>
      <c r="U404" s="27">
        <v>3</v>
      </c>
      <c r="V404" s="27">
        <v>9</v>
      </c>
      <c r="W404" s="27">
        <v>11</v>
      </c>
      <c r="X404" s="27">
        <v>6</v>
      </c>
      <c r="Y404" s="27">
        <v>5</v>
      </c>
      <c r="Z404" s="27">
        <v>2</v>
      </c>
      <c r="AA404" s="27">
        <v>0</v>
      </c>
      <c r="AB404" s="27">
        <v>1</v>
      </c>
      <c r="AC404" s="27">
        <v>0</v>
      </c>
      <c r="AD404" s="18">
        <f t="shared" si="203"/>
        <v>38</v>
      </c>
    </row>
    <row r="405" spans="1:30" x14ac:dyDescent="0.25">
      <c r="A405" s="17">
        <v>11</v>
      </c>
      <c r="B405" s="27">
        <v>32</v>
      </c>
      <c r="C405" s="27">
        <v>7</v>
      </c>
      <c r="D405" s="27">
        <v>0</v>
      </c>
      <c r="E405" s="27">
        <v>1</v>
      </c>
      <c r="F405" s="27">
        <v>0</v>
      </c>
      <c r="G405" s="27">
        <v>0</v>
      </c>
      <c r="H405" s="27">
        <v>0</v>
      </c>
      <c r="I405" s="27">
        <v>0</v>
      </c>
      <c r="J405" s="27">
        <v>0</v>
      </c>
      <c r="K405" s="27">
        <v>0</v>
      </c>
      <c r="L405" s="27">
        <v>0</v>
      </c>
      <c r="M405" s="27">
        <v>0</v>
      </c>
      <c r="N405" s="27">
        <v>0</v>
      </c>
      <c r="O405" s="18">
        <f t="shared" si="202"/>
        <v>40</v>
      </c>
      <c r="Q405" s="17">
        <v>11</v>
      </c>
      <c r="R405" s="27">
        <v>0</v>
      </c>
      <c r="S405" s="27">
        <v>1</v>
      </c>
      <c r="T405" s="27">
        <v>1</v>
      </c>
      <c r="U405" s="27">
        <v>1</v>
      </c>
      <c r="V405" s="27">
        <v>5</v>
      </c>
      <c r="W405" s="27">
        <v>9</v>
      </c>
      <c r="X405" s="27">
        <v>14</v>
      </c>
      <c r="Y405" s="27">
        <v>6</v>
      </c>
      <c r="Z405" s="27">
        <v>2</v>
      </c>
      <c r="AA405" s="27">
        <v>0</v>
      </c>
      <c r="AB405" s="27">
        <v>1</v>
      </c>
      <c r="AC405" s="27">
        <v>0</v>
      </c>
      <c r="AD405" s="18">
        <f t="shared" si="203"/>
        <v>40</v>
      </c>
    </row>
    <row r="406" spans="1:30" x14ac:dyDescent="0.25">
      <c r="A406" s="17">
        <v>12</v>
      </c>
      <c r="B406" s="27">
        <v>36</v>
      </c>
      <c r="C406" s="27">
        <v>9</v>
      </c>
      <c r="D406" s="27">
        <v>1</v>
      </c>
      <c r="E406" s="27">
        <v>0</v>
      </c>
      <c r="F406" s="27">
        <v>0</v>
      </c>
      <c r="G406" s="27">
        <v>0</v>
      </c>
      <c r="H406" s="27">
        <v>0</v>
      </c>
      <c r="I406" s="27">
        <v>0</v>
      </c>
      <c r="J406" s="27">
        <v>0</v>
      </c>
      <c r="K406" s="27">
        <v>0</v>
      </c>
      <c r="L406" s="27">
        <v>0</v>
      </c>
      <c r="M406" s="27">
        <v>0</v>
      </c>
      <c r="N406" s="27">
        <v>0</v>
      </c>
      <c r="O406" s="18">
        <f t="shared" si="202"/>
        <v>46</v>
      </c>
      <c r="Q406" s="17">
        <v>12</v>
      </c>
      <c r="R406" s="27">
        <v>0</v>
      </c>
      <c r="S406" s="27">
        <v>1</v>
      </c>
      <c r="T406" s="27">
        <v>1</v>
      </c>
      <c r="U406" s="27">
        <v>1</v>
      </c>
      <c r="V406" s="27">
        <v>8</v>
      </c>
      <c r="W406" s="27">
        <v>13</v>
      </c>
      <c r="X406" s="27">
        <v>13</v>
      </c>
      <c r="Y406" s="27">
        <v>6</v>
      </c>
      <c r="Z406" s="27">
        <v>3</v>
      </c>
      <c r="AA406" s="27">
        <v>0</v>
      </c>
      <c r="AB406" s="27">
        <v>0</v>
      </c>
      <c r="AC406" s="27">
        <v>0</v>
      </c>
      <c r="AD406" s="18">
        <f t="shared" si="203"/>
        <v>46</v>
      </c>
    </row>
    <row r="407" spans="1:30" x14ac:dyDescent="0.25">
      <c r="A407" s="17">
        <v>13</v>
      </c>
      <c r="B407" s="27">
        <v>25</v>
      </c>
      <c r="C407" s="27">
        <v>5</v>
      </c>
      <c r="D407" s="27">
        <v>0</v>
      </c>
      <c r="E407" s="27">
        <v>0</v>
      </c>
      <c r="F407" s="27">
        <v>0</v>
      </c>
      <c r="G407" s="27">
        <v>0</v>
      </c>
      <c r="H407" s="27">
        <v>0</v>
      </c>
      <c r="I407" s="27">
        <v>0</v>
      </c>
      <c r="J407" s="27">
        <v>0</v>
      </c>
      <c r="K407" s="27">
        <v>0</v>
      </c>
      <c r="L407" s="27">
        <v>0</v>
      </c>
      <c r="M407" s="27">
        <v>0</v>
      </c>
      <c r="N407" s="27">
        <v>0</v>
      </c>
      <c r="O407" s="18">
        <f t="shared" si="202"/>
        <v>30</v>
      </c>
      <c r="Q407" s="17">
        <v>13</v>
      </c>
      <c r="R407" s="27">
        <v>0</v>
      </c>
      <c r="S407" s="27">
        <v>0</v>
      </c>
      <c r="T407" s="27">
        <v>0</v>
      </c>
      <c r="U407" s="27">
        <v>1</v>
      </c>
      <c r="V407" s="27">
        <v>2</v>
      </c>
      <c r="W407" s="27">
        <v>12</v>
      </c>
      <c r="X407" s="27">
        <v>8</v>
      </c>
      <c r="Y407" s="27">
        <v>7</v>
      </c>
      <c r="Z407" s="27">
        <v>0</v>
      </c>
      <c r="AA407" s="27">
        <v>0</v>
      </c>
      <c r="AB407" s="27">
        <v>0</v>
      </c>
      <c r="AC407" s="27">
        <v>0</v>
      </c>
      <c r="AD407" s="18">
        <f t="shared" si="203"/>
        <v>30</v>
      </c>
    </row>
    <row r="408" spans="1:30" x14ac:dyDescent="0.25">
      <c r="A408" s="17">
        <v>14</v>
      </c>
      <c r="B408" s="27">
        <v>32</v>
      </c>
      <c r="C408" s="27">
        <v>5</v>
      </c>
      <c r="D408" s="27">
        <v>0</v>
      </c>
      <c r="E408" s="27">
        <v>0</v>
      </c>
      <c r="F408" s="27">
        <v>0</v>
      </c>
      <c r="G408" s="27">
        <v>0</v>
      </c>
      <c r="H408" s="27">
        <v>0</v>
      </c>
      <c r="I408" s="27">
        <v>0</v>
      </c>
      <c r="J408" s="27">
        <v>0</v>
      </c>
      <c r="K408" s="27">
        <v>0</v>
      </c>
      <c r="L408" s="27">
        <v>0</v>
      </c>
      <c r="M408" s="27">
        <v>0</v>
      </c>
      <c r="N408" s="27">
        <v>0</v>
      </c>
      <c r="O408" s="18">
        <f t="shared" si="202"/>
        <v>37</v>
      </c>
      <c r="Q408" s="17">
        <v>14</v>
      </c>
      <c r="R408" s="27">
        <v>0</v>
      </c>
      <c r="S408" s="27">
        <v>0</v>
      </c>
      <c r="T408" s="27">
        <v>0</v>
      </c>
      <c r="U408" s="27">
        <v>1</v>
      </c>
      <c r="V408" s="27">
        <v>5</v>
      </c>
      <c r="W408" s="27">
        <v>8</v>
      </c>
      <c r="X408" s="27">
        <v>10</v>
      </c>
      <c r="Y408" s="27">
        <v>6</v>
      </c>
      <c r="Z408" s="27">
        <v>4</v>
      </c>
      <c r="AA408" s="27">
        <v>1</v>
      </c>
      <c r="AB408" s="27">
        <v>2</v>
      </c>
      <c r="AC408" s="27">
        <v>0</v>
      </c>
      <c r="AD408" s="18">
        <f t="shared" si="203"/>
        <v>37</v>
      </c>
    </row>
    <row r="409" spans="1:30" x14ac:dyDescent="0.25">
      <c r="A409" s="17">
        <v>15</v>
      </c>
      <c r="B409" s="27">
        <v>38</v>
      </c>
      <c r="C409" s="27">
        <v>4</v>
      </c>
      <c r="D409" s="27">
        <v>0</v>
      </c>
      <c r="E409" s="27">
        <v>1</v>
      </c>
      <c r="F409" s="27">
        <v>0</v>
      </c>
      <c r="G409" s="27">
        <v>0</v>
      </c>
      <c r="H409" s="27">
        <v>0</v>
      </c>
      <c r="I409" s="27">
        <v>0</v>
      </c>
      <c r="J409" s="27">
        <v>0</v>
      </c>
      <c r="K409" s="27">
        <v>0</v>
      </c>
      <c r="L409" s="27">
        <v>0</v>
      </c>
      <c r="M409" s="27">
        <v>0</v>
      </c>
      <c r="N409" s="27">
        <v>0</v>
      </c>
      <c r="O409" s="18">
        <f t="shared" si="202"/>
        <v>43</v>
      </c>
      <c r="Q409" s="17">
        <v>15</v>
      </c>
      <c r="R409" s="27">
        <v>0</v>
      </c>
      <c r="S409" s="27">
        <v>0</v>
      </c>
      <c r="T409" s="27">
        <v>0</v>
      </c>
      <c r="U409" s="27">
        <v>1</v>
      </c>
      <c r="V409" s="27">
        <v>6</v>
      </c>
      <c r="W409" s="27">
        <v>14</v>
      </c>
      <c r="X409" s="27">
        <v>12</v>
      </c>
      <c r="Y409" s="27">
        <v>6</v>
      </c>
      <c r="Z409" s="27">
        <v>2</v>
      </c>
      <c r="AA409" s="27">
        <v>2</v>
      </c>
      <c r="AB409" s="27">
        <v>0</v>
      </c>
      <c r="AC409" s="27">
        <v>0</v>
      </c>
      <c r="AD409" s="18">
        <f t="shared" si="203"/>
        <v>43</v>
      </c>
    </row>
    <row r="410" spans="1:30" x14ac:dyDescent="0.25">
      <c r="A410" s="17">
        <v>16</v>
      </c>
      <c r="B410" s="27">
        <v>50</v>
      </c>
      <c r="C410" s="27">
        <v>2</v>
      </c>
      <c r="D410" s="27">
        <v>0</v>
      </c>
      <c r="E410" s="27">
        <v>0</v>
      </c>
      <c r="F410" s="27">
        <v>1</v>
      </c>
      <c r="G410" s="27">
        <v>0</v>
      </c>
      <c r="H410" s="27">
        <v>0</v>
      </c>
      <c r="I410" s="27">
        <v>1</v>
      </c>
      <c r="J410" s="27">
        <v>0</v>
      </c>
      <c r="K410" s="27">
        <v>0</v>
      </c>
      <c r="L410" s="27">
        <v>0</v>
      </c>
      <c r="M410" s="27">
        <v>0</v>
      </c>
      <c r="N410" s="27">
        <v>0</v>
      </c>
      <c r="O410" s="18">
        <f t="shared" si="202"/>
        <v>54</v>
      </c>
      <c r="Q410" s="17">
        <v>16</v>
      </c>
      <c r="R410" s="27">
        <v>0</v>
      </c>
      <c r="S410" s="27">
        <v>0</v>
      </c>
      <c r="T410" s="27">
        <v>0</v>
      </c>
      <c r="U410" s="27">
        <v>0</v>
      </c>
      <c r="V410" s="27">
        <v>4</v>
      </c>
      <c r="W410" s="27">
        <v>7</v>
      </c>
      <c r="X410" s="27">
        <v>14</v>
      </c>
      <c r="Y410" s="27">
        <v>16</v>
      </c>
      <c r="Z410" s="27">
        <v>11</v>
      </c>
      <c r="AA410" s="27">
        <v>1</v>
      </c>
      <c r="AB410" s="27">
        <v>0</v>
      </c>
      <c r="AC410" s="27">
        <v>1</v>
      </c>
      <c r="AD410" s="18">
        <f t="shared" si="203"/>
        <v>54</v>
      </c>
    </row>
    <row r="411" spans="1:30" x14ac:dyDescent="0.25">
      <c r="A411" s="17">
        <v>17</v>
      </c>
      <c r="B411" s="27">
        <v>52</v>
      </c>
      <c r="C411" s="27">
        <v>7</v>
      </c>
      <c r="D411" s="27">
        <v>0</v>
      </c>
      <c r="E411" s="27">
        <v>0</v>
      </c>
      <c r="F411" s="27">
        <v>0</v>
      </c>
      <c r="G411" s="27">
        <v>0</v>
      </c>
      <c r="H411" s="27">
        <v>1</v>
      </c>
      <c r="I411" s="27">
        <v>0</v>
      </c>
      <c r="J411" s="27">
        <v>0</v>
      </c>
      <c r="K411" s="27">
        <v>0</v>
      </c>
      <c r="L411" s="27">
        <v>0</v>
      </c>
      <c r="M411" s="27">
        <v>0</v>
      </c>
      <c r="N411" s="27">
        <v>0</v>
      </c>
      <c r="O411" s="18">
        <f t="shared" si="202"/>
        <v>60</v>
      </c>
      <c r="Q411" s="17">
        <v>17</v>
      </c>
      <c r="R411" s="27">
        <v>0</v>
      </c>
      <c r="S411" s="27">
        <v>0</v>
      </c>
      <c r="T411" s="27">
        <v>0</v>
      </c>
      <c r="U411" s="27">
        <v>1</v>
      </c>
      <c r="V411" s="27">
        <v>5</v>
      </c>
      <c r="W411" s="27">
        <v>11</v>
      </c>
      <c r="X411" s="27">
        <v>18</v>
      </c>
      <c r="Y411" s="27">
        <v>13</v>
      </c>
      <c r="Z411" s="27">
        <v>7</v>
      </c>
      <c r="AA411" s="27">
        <v>4</v>
      </c>
      <c r="AB411" s="27">
        <v>0</v>
      </c>
      <c r="AC411" s="27">
        <v>1</v>
      </c>
      <c r="AD411" s="18">
        <f t="shared" si="203"/>
        <v>60</v>
      </c>
    </row>
    <row r="412" spans="1:30" x14ac:dyDescent="0.25">
      <c r="A412" s="17">
        <v>18</v>
      </c>
      <c r="B412" s="27">
        <v>53</v>
      </c>
      <c r="C412" s="27">
        <v>9</v>
      </c>
      <c r="D412" s="27">
        <v>0</v>
      </c>
      <c r="E412" s="27">
        <v>0</v>
      </c>
      <c r="F412" s="27">
        <v>0</v>
      </c>
      <c r="G412" s="27">
        <v>0</v>
      </c>
      <c r="H412" s="27">
        <v>0</v>
      </c>
      <c r="I412" s="27">
        <v>0</v>
      </c>
      <c r="J412" s="27">
        <v>0</v>
      </c>
      <c r="K412" s="27">
        <v>0</v>
      </c>
      <c r="L412" s="27">
        <v>0</v>
      </c>
      <c r="M412" s="27">
        <v>0</v>
      </c>
      <c r="N412" s="27">
        <v>0</v>
      </c>
      <c r="O412" s="18">
        <f t="shared" si="202"/>
        <v>62</v>
      </c>
      <c r="Q412" s="17">
        <v>18</v>
      </c>
      <c r="R412" s="27">
        <v>0</v>
      </c>
      <c r="S412" s="27">
        <v>0</v>
      </c>
      <c r="T412" s="27">
        <v>0</v>
      </c>
      <c r="U412" s="27">
        <v>1</v>
      </c>
      <c r="V412" s="27">
        <v>2</v>
      </c>
      <c r="W412" s="27">
        <v>9</v>
      </c>
      <c r="X412" s="27">
        <v>19</v>
      </c>
      <c r="Y412" s="27">
        <v>21</v>
      </c>
      <c r="Z412" s="27">
        <v>9</v>
      </c>
      <c r="AA412" s="27">
        <v>1</v>
      </c>
      <c r="AB412" s="27">
        <v>0</v>
      </c>
      <c r="AC412" s="27">
        <v>0</v>
      </c>
      <c r="AD412" s="18">
        <f t="shared" si="203"/>
        <v>62</v>
      </c>
    </row>
    <row r="413" spans="1:30" x14ac:dyDescent="0.25">
      <c r="A413" s="17">
        <v>19</v>
      </c>
      <c r="B413" s="27">
        <v>34</v>
      </c>
      <c r="C413" s="27">
        <v>2</v>
      </c>
      <c r="D413" s="27">
        <v>0</v>
      </c>
      <c r="E413" s="27">
        <v>0</v>
      </c>
      <c r="F413" s="27">
        <v>0</v>
      </c>
      <c r="G413" s="27">
        <v>0</v>
      </c>
      <c r="H413" s="27">
        <v>0</v>
      </c>
      <c r="I413" s="27">
        <v>0</v>
      </c>
      <c r="J413" s="27">
        <v>0</v>
      </c>
      <c r="K413" s="27">
        <v>0</v>
      </c>
      <c r="L413" s="27">
        <v>0</v>
      </c>
      <c r="M413" s="27">
        <v>0</v>
      </c>
      <c r="N413" s="27">
        <v>0</v>
      </c>
      <c r="O413" s="18">
        <f t="shared" si="202"/>
        <v>36</v>
      </c>
      <c r="Q413" s="17">
        <v>19</v>
      </c>
      <c r="R413" s="27">
        <v>0</v>
      </c>
      <c r="S413" s="27">
        <v>0</v>
      </c>
      <c r="T413" s="27">
        <v>0</v>
      </c>
      <c r="U413" s="27">
        <v>0</v>
      </c>
      <c r="V413" s="27">
        <v>3</v>
      </c>
      <c r="W413" s="27">
        <v>8</v>
      </c>
      <c r="X413" s="27">
        <v>10</v>
      </c>
      <c r="Y413" s="27">
        <v>8</v>
      </c>
      <c r="Z413" s="27">
        <v>7</v>
      </c>
      <c r="AA413" s="27">
        <v>0</v>
      </c>
      <c r="AB413" s="27">
        <v>0</v>
      </c>
      <c r="AC413" s="27">
        <v>0</v>
      </c>
      <c r="AD413" s="18">
        <f t="shared" si="203"/>
        <v>36</v>
      </c>
    </row>
    <row r="414" spans="1:30" x14ac:dyDescent="0.25">
      <c r="A414" s="17">
        <v>20</v>
      </c>
      <c r="B414" s="27">
        <v>24</v>
      </c>
      <c r="C414" s="27">
        <v>2</v>
      </c>
      <c r="D414" s="27">
        <v>0</v>
      </c>
      <c r="E414" s="27">
        <v>1</v>
      </c>
      <c r="F414" s="27">
        <v>0</v>
      </c>
      <c r="G414" s="27">
        <v>0</v>
      </c>
      <c r="H414" s="27">
        <v>0</v>
      </c>
      <c r="I414" s="27">
        <v>0</v>
      </c>
      <c r="J414" s="27">
        <v>0</v>
      </c>
      <c r="K414" s="27">
        <v>0</v>
      </c>
      <c r="L414" s="27">
        <v>0</v>
      </c>
      <c r="M414" s="27">
        <v>0</v>
      </c>
      <c r="N414" s="27">
        <v>0</v>
      </c>
      <c r="O414" s="18">
        <f t="shared" si="202"/>
        <v>27</v>
      </c>
      <c r="Q414" s="17">
        <v>20</v>
      </c>
      <c r="R414" s="27">
        <v>0</v>
      </c>
      <c r="S414" s="27">
        <v>0</v>
      </c>
      <c r="T414" s="27">
        <v>1</v>
      </c>
      <c r="U414" s="27">
        <v>1</v>
      </c>
      <c r="V414" s="27">
        <v>1</v>
      </c>
      <c r="W414" s="27">
        <v>4</v>
      </c>
      <c r="X414" s="27">
        <v>9</v>
      </c>
      <c r="Y414" s="27">
        <v>6</v>
      </c>
      <c r="Z414" s="27">
        <v>3</v>
      </c>
      <c r="AA414" s="27">
        <v>2</v>
      </c>
      <c r="AB414" s="27">
        <v>0</v>
      </c>
      <c r="AC414" s="27">
        <v>0</v>
      </c>
      <c r="AD414" s="18">
        <f t="shared" si="203"/>
        <v>27</v>
      </c>
    </row>
    <row r="415" spans="1:30" x14ac:dyDescent="0.25">
      <c r="A415" s="17">
        <v>21</v>
      </c>
      <c r="B415" s="27">
        <v>13</v>
      </c>
      <c r="C415" s="27">
        <v>0</v>
      </c>
      <c r="D415" s="27">
        <v>0</v>
      </c>
      <c r="E415" s="27">
        <v>0</v>
      </c>
      <c r="F415" s="27">
        <v>0</v>
      </c>
      <c r="G415" s="27">
        <v>0</v>
      </c>
      <c r="H415" s="27">
        <v>0</v>
      </c>
      <c r="I415" s="27">
        <v>0</v>
      </c>
      <c r="J415" s="27">
        <v>0</v>
      </c>
      <c r="K415" s="27">
        <v>0</v>
      </c>
      <c r="L415" s="27">
        <v>0</v>
      </c>
      <c r="M415" s="27">
        <v>0</v>
      </c>
      <c r="N415" s="27">
        <v>0</v>
      </c>
      <c r="O415" s="18">
        <f t="shared" si="202"/>
        <v>13</v>
      </c>
      <c r="Q415" s="17">
        <v>21</v>
      </c>
      <c r="R415" s="27">
        <v>0</v>
      </c>
      <c r="S415" s="27">
        <v>0</v>
      </c>
      <c r="T415" s="27">
        <v>1</v>
      </c>
      <c r="U415" s="27">
        <v>0</v>
      </c>
      <c r="V415" s="27">
        <v>0</v>
      </c>
      <c r="W415" s="27">
        <v>2</v>
      </c>
      <c r="X415" s="27">
        <v>4</v>
      </c>
      <c r="Y415" s="27">
        <v>4</v>
      </c>
      <c r="Z415" s="27">
        <v>1</v>
      </c>
      <c r="AA415" s="27">
        <v>1</v>
      </c>
      <c r="AB415" s="27">
        <v>0</v>
      </c>
      <c r="AC415" s="27">
        <v>0</v>
      </c>
      <c r="AD415" s="18">
        <f t="shared" si="203"/>
        <v>13</v>
      </c>
    </row>
    <row r="416" spans="1:30" x14ac:dyDescent="0.25">
      <c r="A416" s="17">
        <v>22</v>
      </c>
      <c r="B416" s="27">
        <v>11</v>
      </c>
      <c r="C416" s="27">
        <v>0</v>
      </c>
      <c r="D416" s="27">
        <v>0</v>
      </c>
      <c r="E416" s="27">
        <v>0</v>
      </c>
      <c r="F416" s="27">
        <v>0</v>
      </c>
      <c r="G416" s="27">
        <v>0</v>
      </c>
      <c r="H416" s="27">
        <v>0</v>
      </c>
      <c r="I416" s="27">
        <v>0</v>
      </c>
      <c r="J416" s="27">
        <v>0</v>
      </c>
      <c r="K416" s="27">
        <v>0</v>
      </c>
      <c r="L416" s="27">
        <v>0</v>
      </c>
      <c r="M416" s="27">
        <v>0</v>
      </c>
      <c r="N416" s="27">
        <v>0</v>
      </c>
      <c r="O416" s="18">
        <f t="shared" si="202"/>
        <v>11</v>
      </c>
      <c r="Q416" s="17">
        <v>22</v>
      </c>
      <c r="R416" s="27">
        <v>0</v>
      </c>
      <c r="S416" s="27">
        <v>0</v>
      </c>
      <c r="T416" s="27">
        <v>0</v>
      </c>
      <c r="U416" s="27">
        <v>0</v>
      </c>
      <c r="V416" s="27">
        <v>0</v>
      </c>
      <c r="W416" s="27">
        <v>3</v>
      </c>
      <c r="X416" s="27">
        <v>3</v>
      </c>
      <c r="Y416" s="27">
        <v>4</v>
      </c>
      <c r="Z416" s="27">
        <v>1</v>
      </c>
      <c r="AA416" s="27">
        <v>0</v>
      </c>
      <c r="AB416" s="27">
        <v>0</v>
      </c>
      <c r="AC416" s="27">
        <v>0</v>
      </c>
      <c r="AD416" s="18">
        <f t="shared" si="203"/>
        <v>11</v>
      </c>
    </row>
    <row r="417" spans="1:30" x14ac:dyDescent="0.25">
      <c r="A417" s="17">
        <v>23</v>
      </c>
      <c r="B417" s="27">
        <v>6</v>
      </c>
      <c r="C417" s="27">
        <v>1</v>
      </c>
      <c r="D417" s="27">
        <v>0</v>
      </c>
      <c r="E417" s="27">
        <v>0</v>
      </c>
      <c r="F417" s="27">
        <v>0</v>
      </c>
      <c r="G417" s="27">
        <v>0</v>
      </c>
      <c r="H417" s="27">
        <v>0</v>
      </c>
      <c r="I417" s="27">
        <v>0</v>
      </c>
      <c r="J417" s="27">
        <v>0</v>
      </c>
      <c r="K417" s="27">
        <v>0</v>
      </c>
      <c r="L417" s="27">
        <v>0</v>
      </c>
      <c r="M417" s="27">
        <v>0</v>
      </c>
      <c r="N417" s="27">
        <v>0</v>
      </c>
      <c r="O417" s="18">
        <f t="shared" si="202"/>
        <v>7</v>
      </c>
      <c r="Q417" s="17">
        <v>23</v>
      </c>
      <c r="R417" s="27">
        <v>0</v>
      </c>
      <c r="S417" s="27">
        <v>0</v>
      </c>
      <c r="T417" s="27">
        <v>0</v>
      </c>
      <c r="U417" s="27">
        <v>0</v>
      </c>
      <c r="V417" s="27">
        <v>1</v>
      </c>
      <c r="W417" s="27">
        <v>3</v>
      </c>
      <c r="X417" s="27">
        <v>0</v>
      </c>
      <c r="Y417" s="27">
        <v>2</v>
      </c>
      <c r="Z417" s="27">
        <v>0</v>
      </c>
      <c r="AA417" s="27">
        <v>1</v>
      </c>
      <c r="AB417" s="27">
        <v>0</v>
      </c>
      <c r="AC417" s="27">
        <v>0</v>
      </c>
      <c r="AD417" s="18">
        <f t="shared" si="203"/>
        <v>7</v>
      </c>
    </row>
    <row r="418" spans="1:30" x14ac:dyDescent="0.25">
      <c r="A418" s="17">
        <v>24</v>
      </c>
      <c r="B418" s="27">
        <v>1</v>
      </c>
      <c r="C418" s="27">
        <v>0</v>
      </c>
      <c r="D418" s="27">
        <v>0</v>
      </c>
      <c r="E418" s="27">
        <v>0</v>
      </c>
      <c r="F418" s="27">
        <v>0</v>
      </c>
      <c r="G418" s="27">
        <v>0</v>
      </c>
      <c r="H418" s="27">
        <v>0</v>
      </c>
      <c r="I418" s="27">
        <v>0</v>
      </c>
      <c r="J418" s="27">
        <v>0</v>
      </c>
      <c r="K418" s="27">
        <v>0</v>
      </c>
      <c r="L418" s="27">
        <v>0</v>
      </c>
      <c r="M418" s="27">
        <v>0</v>
      </c>
      <c r="N418" s="27">
        <v>0</v>
      </c>
      <c r="O418" s="18">
        <f t="shared" si="202"/>
        <v>1</v>
      </c>
      <c r="Q418" s="17">
        <v>24</v>
      </c>
      <c r="R418" s="27">
        <v>0</v>
      </c>
      <c r="S418" s="27">
        <v>0</v>
      </c>
      <c r="T418" s="27">
        <v>0</v>
      </c>
      <c r="U418" s="27">
        <v>0</v>
      </c>
      <c r="V418" s="27">
        <v>0</v>
      </c>
      <c r="W418" s="27">
        <v>0</v>
      </c>
      <c r="X418" s="27">
        <v>0</v>
      </c>
      <c r="Y418" s="27">
        <v>1</v>
      </c>
      <c r="Z418" s="27">
        <v>0</v>
      </c>
      <c r="AA418" s="27">
        <v>0</v>
      </c>
      <c r="AB418" s="27">
        <v>0</v>
      </c>
      <c r="AC418" s="27">
        <v>0</v>
      </c>
      <c r="AD418" s="18">
        <f t="shared" si="203"/>
        <v>1</v>
      </c>
    </row>
    <row r="420" spans="1:30" x14ac:dyDescent="0.25">
      <c r="A420" s="69" t="s">
        <v>21</v>
      </c>
      <c r="B420" s="70">
        <f>SUM(B402:B413)</f>
        <v>472</v>
      </c>
      <c r="C420" s="70">
        <f t="shared" ref="C420:O420" si="204">SUM(C402:C413)</f>
        <v>79</v>
      </c>
      <c r="D420" s="70">
        <f t="shared" si="204"/>
        <v>1</v>
      </c>
      <c r="E420" s="70">
        <f t="shared" si="204"/>
        <v>2</v>
      </c>
      <c r="F420" s="70">
        <f t="shared" si="204"/>
        <v>2</v>
      </c>
      <c r="G420" s="70">
        <f t="shared" si="204"/>
        <v>0</v>
      </c>
      <c r="H420" s="70">
        <f t="shared" si="204"/>
        <v>1</v>
      </c>
      <c r="I420" s="70">
        <f t="shared" si="204"/>
        <v>1</v>
      </c>
      <c r="J420" s="70">
        <f t="shared" si="204"/>
        <v>0</v>
      </c>
      <c r="K420" s="70">
        <f t="shared" si="204"/>
        <v>0</v>
      </c>
      <c r="L420" s="70">
        <f t="shared" si="204"/>
        <v>2</v>
      </c>
      <c r="M420" s="70">
        <f t="shared" si="204"/>
        <v>0</v>
      </c>
      <c r="N420" s="70">
        <f t="shared" si="204"/>
        <v>0</v>
      </c>
      <c r="O420" s="71">
        <f t="shared" si="204"/>
        <v>560</v>
      </c>
      <c r="Q420" s="69" t="s">
        <v>21</v>
      </c>
      <c r="R420" s="70">
        <f>SUM(R402:R413)</f>
        <v>0</v>
      </c>
      <c r="S420" s="70">
        <f t="shared" ref="S420:AD420" si="205">SUM(S402:S413)</f>
        <v>4</v>
      </c>
      <c r="T420" s="70">
        <f t="shared" si="205"/>
        <v>4</v>
      </c>
      <c r="U420" s="70">
        <f t="shared" si="205"/>
        <v>13</v>
      </c>
      <c r="V420" s="70">
        <f t="shared" si="205"/>
        <v>59</v>
      </c>
      <c r="W420" s="70">
        <f t="shared" si="205"/>
        <v>120</v>
      </c>
      <c r="X420" s="70">
        <f t="shared" si="205"/>
        <v>163</v>
      </c>
      <c r="Y420" s="70">
        <f t="shared" si="205"/>
        <v>122</v>
      </c>
      <c r="Z420" s="70">
        <f t="shared" si="205"/>
        <v>58</v>
      </c>
      <c r="AA420" s="70">
        <f t="shared" si="205"/>
        <v>11</v>
      </c>
      <c r="AB420" s="70">
        <f t="shared" si="205"/>
        <v>4</v>
      </c>
      <c r="AC420" s="70">
        <f t="shared" si="205"/>
        <v>2</v>
      </c>
      <c r="AD420" s="71">
        <f t="shared" si="205"/>
        <v>560</v>
      </c>
    </row>
    <row r="421" spans="1:30" x14ac:dyDescent="0.25">
      <c r="A421" s="73" t="s">
        <v>22</v>
      </c>
      <c r="B421" s="75">
        <f>SUM(B401:B416)</f>
        <v>533</v>
      </c>
      <c r="C421" s="75">
        <f t="shared" ref="C421:O421" si="206">SUM(C401:C416)</f>
        <v>84</v>
      </c>
      <c r="D421" s="75">
        <f t="shared" si="206"/>
        <v>1</v>
      </c>
      <c r="E421" s="75">
        <f t="shared" si="206"/>
        <v>3</v>
      </c>
      <c r="F421" s="75">
        <f t="shared" si="206"/>
        <v>2</v>
      </c>
      <c r="G421" s="75">
        <f t="shared" si="206"/>
        <v>0</v>
      </c>
      <c r="H421" s="75">
        <f t="shared" si="206"/>
        <v>1</v>
      </c>
      <c r="I421" s="75">
        <f t="shared" si="206"/>
        <v>1</v>
      </c>
      <c r="J421" s="75">
        <f t="shared" si="206"/>
        <v>0</v>
      </c>
      <c r="K421" s="75">
        <f t="shared" si="206"/>
        <v>0</v>
      </c>
      <c r="L421" s="75">
        <f t="shared" si="206"/>
        <v>2</v>
      </c>
      <c r="M421" s="75">
        <f t="shared" si="206"/>
        <v>0</v>
      </c>
      <c r="N421" s="75">
        <f t="shared" si="206"/>
        <v>0</v>
      </c>
      <c r="O421" s="71">
        <f t="shared" si="206"/>
        <v>627</v>
      </c>
      <c r="Q421" s="73" t="s">
        <v>22</v>
      </c>
      <c r="R421" s="75">
        <f>SUM(R401:R416)</f>
        <v>0</v>
      </c>
      <c r="S421" s="75">
        <f t="shared" ref="S421:AD421" si="207">SUM(S401:S416)</f>
        <v>4</v>
      </c>
      <c r="T421" s="75">
        <f t="shared" si="207"/>
        <v>6</v>
      </c>
      <c r="U421" s="75">
        <f t="shared" si="207"/>
        <v>14</v>
      </c>
      <c r="V421" s="75">
        <f t="shared" si="207"/>
        <v>61</v>
      </c>
      <c r="W421" s="75">
        <f t="shared" si="207"/>
        <v>138</v>
      </c>
      <c r="X421" s="75">
        <f t="shared" si="207"/>
        <v>181</v>
      </c>
      <c r="Y421" s="75">
        <f t="shared" si="207"/>
        <v>139</v>
      </c>
      <c r="Z421" s="75">
        <f t="shared" si="207"/>
        <v>63</v>
      </c>
      <c r="AA421" s="75">
        <f t="shared" si="207"/>
        <v>15</v>
      </c>
      <c r="AB421" s="75">
        <f t="shared" si="207"/>
        <v>4</v>
      </c>
      <c r="AC421" s="75">
        <f t="shared" si="207"/>
        <v>2</v>
      </c>
      <c r="AD421" s="71">
        <f t="shared" si="207"/>
        <v>627</v>
      </c>
    </row>
    <row r="422" spans="1:30" x14ac:dyDescent="0.25">
      <c r="A422" s="76" t="s">
        <v>23</v>
      </c>
      <c r="B422" s="78">
        <f>SUM(B401:B418)</f>
        <v>540</v>
      </c>
      <c r="C422" s="78">
        <f t="shared" ref="C422:O422" si="208">SUM(C401:C418)</f>
        <v>85</v>
      </c>
      <c r="D422" s="78">
        <f t="shared" si="208"/>
        <v>1</v>
      </c>
      <c r="E422" s="78">
        <f t="shared" si="208"/>
        <v>3</v>
      </c>
      <c r="F422" s="78">
        <f t="shared" si="208"/>
        <v>2</v>
      </c>
      <c r="G422" s="78">
        <f t="shared" si="208"/>
        <v>0</v>
      </c>
      <c r="H422" s="78">
        <f t="shared" si="208"/>
        <v>1</v>
      </c>
      <c r="I422" s="78">
        <f t="shared" si="208"/>
        <v>1</v>
      </c>
      <c r="J422" s="78">
        <f t="shared" si="208"/>
        <v>0</v>
      </c>
      <c r="K422" s="78">
        <f t="shared" si="208"/>
        <v>0</v>
      </c>
      <c r="L422" s="78">
        <f t="shared" si="208"/>
        <v>2</v>
      </c>
      <c r="M422" s="78">
        <f t="shared" si="208"/>
        <v>0</v>
      </c>
      <c r="N422" s="78">
        <f t="shared" si="208"/>
        <v>0</v>
      </c>
      <c r="O422" s="71">
        <f t="shared" si="208"/>
        <v>635</v>
      </c>
      <c r="Q422" s="76" t="s">
        <v>23</v>
      </c>
      <c r="R422" s="78">
        <f>SUM(R401:R418)</f>
        <v>0</v>
      </c>
      <c r="S422" s="78">
        <f t="shared" ref="S422:AD422" si="209">SUM(S401:S418)</f>
        <v>4</v>
      </c>
      <c r="T422" s="78">
        <f t="shared" si="209"/>
        <v>6</v>
      </c>
      <c r="U422" s="78">
        <f t="shared" si="209"/>
        <v>14</v>
      </c>
      <c r="V422" s="78">
        <f t="shared" si="209"/>
        <v>62</v>
      </c>
      <c r="W422" s="78">
        <f t="shared" si="209"/>
        <v>141</v>
      </c>
      <c r="X422" s="78">
        <f t="shared" si="209"/>
        <v>181</v>
      </c>
      <c r="Y422" s="78">
        <f t="shared" si="209"/>
        <v>142</v>
      </c>
      <c r="Z422" s="78">
        <f t="shared" si="209"/>
        <v>63</v>
      </c>
      <c r="AA422" s="78">
        <f t="shared" si="209"/>
        <v>16</v>
      </c>
      <c r="AB422" s="78">
        <f t="shared" si="209"/>
        <v>4</v>
      </c>
      <c r="AC422" s="78">
        <f t="shared" si="209"/>
        <v>2</v>
      </c>
      <c r="AD422" s="71">
        <f t="shared" si="209"/>
        <v>635</v>
      </c>
    </row>
    <row r="423" spans="1:30" x14ac:dyDescent="0.25">
      <c r="A423" s="79" t="s">
        <v>24</v>
      </c>
      <c r="B423" s="81">
        <f>SUM(B395:B418)</f>
        <v>544</v>
      </c>
      <c r="C423" s="81">
        <f t="shared" ref="C423:O423" si="210">SUM(C395:C418)</f>
        <v>85</v>
      </c>
      <c r="D423" s="81">
        <f t="shared" si="210"/>
        <v>1</v>
      </c>
      <c r="E423" s="81">
        <f t="shared" si="210"/>
        <v>3</v>
      </c>
      <c r="F423" s="81">
        <f t="shared" si="210"/>
        <v>2</v>
      </c>
      <c r="G423" s="81">
        <f t="shared" si="210"/>
        <v>0</v>
      </c>
      <c r="H423" s="81">
        <f t="shared" si="210"/>
        <v>1</v>
      </c>
      <c r="I423" s="81">
        <f t="shared" si="210"/>
        <v>1</v>
      </c>
      <c r="J423" s="81">
        <f t="shared" si="210"/>
        <v>0</v>
      </c>
      <c r="K423" s="81">
        <f t="shared" si="210"/>
        <v>0</v>
      </c>
      <c r="L423" s="81">
        <f t="shared" si="210"/>
        <v>2</v>
      </c>
      <c r="M423" s="81">
        <f t="shared" si="210"/>
        <v>0</v>
      </c>
      <c r="N423" s="81">
        <f t="shared" si="210"/>
        <v>0</v>
      </c>
      <c r="O423" s="71">
        <f t="shared" si="210"/>
        <v>639</v>
      </c>
      <c r="Q423" s="79" t="s">
        <v>24</v>
      </c>
      <c r="R423" s="81">
        <f>SUM(R395:R418)</f>
        <v>0</v>
      </c>
      <c r="S423" s="81">
        <f t="shared" ref="S423:AD423" si="211">SUM(S395:S418)</f>
        <v>4</v>
      </c>
      <c r="T423" s="81">
        <f t="shared" si="211"/>
        <v>6</v>
      </c>
      <c r="U423" s="81">
        <f t="shared" si="211"/>
        <v>14</v>
      </c>
      <c r="V423" s="81">
        <f t="shared" si="211"/>
        <v>63</v>
      </c>
      <c r="W423" s="81">
        <f t="shared" si="211"/>
        <v>141</v>
      </c>
      <c r="X423" s="81">
        <f t="shared" si="211"/>
        <v>183</v>
      </c>
      <c r="Y423" s="81">
        <f t="shared" si="211"/>
        <v>142</v>
      </c>
      <c r="Z423" s="81">
        <f t="shared" si="211"/>
        <v>64</v>
      </c>
      <c r="AA423" s="81">
        <f t="shared" si="211"/>
        <v>16</v>
      </c>
      <c r="AB423" s="81">
        <f t="shared" si="211"/>
        <v>4</v>
      </c>
      <c r="AC423" s="81">
        <f t="shared" si="211"/>
        <v>2</v>
      </c>
      <c r="AD423" s="71">
        <f t="shared" si="211"/>
        <v>639</v>
      </c>
    </row>
    <row r="426" spans="1:30" ht="13" x14ac:dyDescent="0.3">
      <c r="B426" s="2" t="s">
        <v>0</v>
      </c>
      <c r="C426" s="4" t="str">
        <f>C6</f>
        <v xml:space="preserve">Westbound </v>
      </c>
      <c r="R426" s="2" t="s">
        <v>0</v>
      </c>
      <c r="S426" s="4" t="str">
        <f>C6</f>
        <v xml:space="preserve">Westbound </v>
      </c>
    </row>
    <row r="428" spans="1:30" x14ac:dyDescent="0.25">
      <c r="A428" s="10">
        <f>A358+1</f>
        <v>45554</v>
      </c>
      <c r="B428" s="115" t="s">
        <v>6</v>
      </c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7"/>
      <c r="Q428" s="10">
        <f>Q358+1</f>
        <v>45554</v>
      </c>
      <c r="R428" s="115" t="s">
        <v>7</v>
      </c>
      <c r="S428" s="116"/>
      <c r="T428" s="116"/>
      <c r="U428" s="116"/>
      <c r="V428" s="116"/>
      <c r="W428" s="116"/>
      <c r="X428" s="116"/>
      <c r="Y428" s="116"/>
      <c r="Z428" s="116"/>
      <c r="AA428" s="116"/>
      <c r="AB428" s="116"/>
      <c r="AC428" s="116"/>
      <c r="AD428" s="117"/>
    </row>
    <row r="429" spans="1:30" x14ac:dyDescent="0.25">
      <c r="A429" s="17" t="s">
        <v>13</v>
      </c>
      <c r="B429" s="17">
        <v>1</v>
      </c>
      <c r="C429" s="17">
        <v>2</v>
      </c>
      <c r="D429" s="17">
        <v>3</v>
      </c>
      <c r="E429" s="17">
        <v>4</v>
      </c>
      <c r="F429" s="17">
        <v>5</v>
      </c>
      <c r="G429" s="17">
        <v>6</v>
      </c>
      <c r="H429" s="17">
        <v>7</v>
      </c>
      <c r="I429" s="17">
        <v>8</v>
      </c>
      <c r="J429" s="17">
        <v>9</v>
      </c>
      <c r="K429" s="17">
        <v>10</v>
      </c>
      <c r="L429" s="17">
        <v>11</v>
      </c>
      <c r="M429" s="17">
        <v>12</v>
      </c>
      <c r="N429" s="17">
        <v>13</v>
      </c>
      <c r="O429" s="18" t="s">
        <v>12</v>
      </c>
      <c r="Q429" s="17" t="s">
        <v>13</v>
      </c>
      <c r="R429" s="17" t="str">
        <f>R$9</f>
        <v>0-10</v>
      </c>
      <c r="S429" s="17" t="str">
        <f t="shared" ref="S429:AC429" si="212">S$9</f>
        <v>10-15</v>
      </c>
      <c r="T429" s="17" t="str">
        <f t="shared" si="212"/>
        <v>15-20</v>
      </c>
      <c r="U429" s="17" t="str">
        <f t="shared" si="212"/>
        <v>20-25</v>
      </c>
      <c r="V429" s="17" t="str">
        <f t="shared" si="212"/>
        <v>25-30</v>
      </c>
      <c r="W429" s="17" t="str">
        <f t="shared" si="212"/>
        <v>30-35</v>
      </c>
      <c r="X429" s="17" t="str">
        <f t="shared" si="212"/>
        <v>35-40</v>
      </c>
      <c r="Y429" s="17" t="str">
        <f t="shared" si="212"/>
        <v>40-45</v>
      </c>
      <c r="Z429" s="17" t="str">
        <f t="shared" si="212"/>
        <v>45-50</v>
      </c>
      <c r="AA429" s="17" t="str">
        <f t="shared" si="212"/>
        <v>50-55</v>
      </c>
      <c r="AB429" s="17" t="str">
        <f t="shared" si="212"/>
        <v>55-60</v>
      </c>
      <c r="AC429" s="17" t="str">
        <f t="shared" si="212"/>
        <v>60+</v>
      </c>
      <c r="AD429" s="18" t="s">
        <v>12</v>
      </c>
    </row>
    <row r="430" spans="1:30" x14ac:dyDescent="0.25">
      <c r="A430" s="17">
        <v>1</v>
      </c>
      <c r="B430" s="27">
        <v>2</v>
      </c>
      <c r="C430" s="27">
        <v>0</v>
      </c>
      <c r="D430" s="27">
        <v>0</v>
      </c>
      <c r="E430" s="27">
        <v>0</v>
      </c>
      <c r="F430" s="27">
        <v>0</v>
      </c>
      <c r="G430" s="27">
        <v>0</v>
      </c>
      <c r="H430" s="27">
        <v>0</v>
      </c>
      <c r="I430" s="27">
        <v>0</v>
      </c>
      <c r="J430" s="27">
        <v>0</v>
      </c>
      <c r="K430" s="27">
        <v>0</v>
      </c>
      <c r="L430" s="27">
        <v>0</v>
      </c>
      <c r="M430" s="27">
        <v>0</v>
      </c>
      <c r="N430" s="27">
        <v>0</v>
      </c>
      <c r="O430" s="18">
        <f>SUM(B430:N430)</f>
        <v>2</v>
      </c>
      <c r="Q430" s="17">
        <v>1</v>
      </c>
      <c r="R430" s="27">
        <v>0</v>
      </c>
      <c r="S430" s="27">
        <v>0</v>
      </c>
      <c r="T430" s="27">
        <v>0</v>
      </c>
      <c r="U430" s="27">
        <v>0</v>
      </c>
      <c r="V430" s="27">
        <v>0</v>
      </c>
      <c r="W430" s="27">
        <v>1</v>
      </c>
      <c r="X430" s="27">
        <v>0</v>
      </c>
      <c r="Y430" s="27">
        <v>0</v>
      </c>
      <c r="Z430" s="27">
        <v>1</v>
      </c>
      <c r="AA430" s="27">
        <v>0</v>
      </c>
      <c r="AB430" s="27">
        <v>0</v>
      </c>
      <c r="AC430" s="27">
        <v>0</v>
      </c>
      <c r="AD430" s="18">
        <f>SUM(R430:AC430)</f>
        <v>2</v>
      </c>
    </row>
    <row r="431" spans="1:30" x14ac:dyDescent="0.25">
      <c r="A431" s="17">
        <v>2</v>
      </c>
      <c r="B431" s="27">
        <v>0</v>
      </c>
      <c r="C431" s="27">
        <v>0</v>
      </c>
      <c r="D431" s="27">
        <v>0</v>
      </c>
      <c r="E431" s="27">
        <v>0</v>
      </c>
      <c r="F431" s="27">
        <v>0</v>
      </c>
      <c r="G431" s="27">
        <v>0</v>
      </c>
      <c r="H431" s="27">
        <v>0</v>
      </c>
      <c r="I431" s="27">
        <v>0</v>
      </c>
      <c r="J431" s="27">
        <v>0</v>
      </c>
      <c r="K431" s="27">
        <v>0</v>
      </c>
      <c r="L431" s="27">
        <v>0</v>
      </c>
      <c r="M431" s="27">
        <v>0</v>
      </c>
      <c r="N431" s="27">
        <v>0</v>
      </c>
      <c r="O431" s="18">
        <f t="shared" ref="O431:O453" si="213">SUM(B431:N431)</f>
        <v>0</v>
      </c>
      <c r="Q431" s="17">
        <v>2</v>
      </c>
      <c r="R431" s="27">
        <v>0</v>
      </c>
      <c r="S431" s="27">
        <v>0</v>
      </c>
      <c r="T431" s="27">
        <v>0</v>
      </c>
      <c r="U431" s="27">
        <v>0</v>
      </c>
      <c r="V431" s="27">
        <v>0</v>
      </c>
      <c r="W431" s="27">
        <v>0</v>
      </c>
      <c r="X431" s="27">
        <v>0</v>
      </c>
      <c r="Y431" s="27">
        <v>0</v>
      </c>
      <c r="Z431" s="27">
        <v>0</v>
      </c>
      <c r="AA431" s="27">
        <v>0</v>
      </c>
      <c r="AB431" s="27">
        <v>0</v>
      </c>
      <c r="AC431" s="27">
        <v>0</v>
      </c>
      <c r="AD431" s="18">
        <f t="shared" ref="AD431:AD453" si="214">SUM(R431:AC431)</f>
        <v>0</v>
      </c>
    </row>
    <row r="432" spans="1:30" x14ac:dyDescent="0.25">
      <c r="A432" s="17">
        <v>3</v>
      </c>
      <c r="B432" s="27">
        <v>0</v>
      </c>
      <c r="C432" s="27">
        <v>0</v>
      </c>
      <c r="D432" s="27">
        <v>0</v>
      </c>
      <c r="E432" s="27">
        <v>0</v>
      </c>
      <c r="F432" s="27">
        <v>0</v>
      </c>
      <c r="G432" s="27">
        <v>0</v>
      </c>
      <c r="H432" s="27">
        <v>0</v>
      </c>
      <c r="I432" s="27">
        <v>0</v>
      </c>
      <c r="J432" s="27">
        <v>0</v>
      </c>
      <c r="K432" s="27">
        <v>0</v>
      </c>
      <c r="L432" s="27">
        <v>0</v>
      </c>
      <c r="M432" s="27">
        <v>0</v>
      </c>
      <c r="N432" s="27">
        <v>0</v>
      </c>
      <c r="O432" s="18">
        <f t="shared" si="213"/>
        <v>0</v>
      </c>
      <c r="Q432" s="17">
        <v>3</v>
      </c>
      <c r="R432" s="27">
        <v>0</v>
      </c>
      <c r="S432" s="27">
        <v>0</v>
      </c>
      <c r="T432" s="27">
        <v>0</v>
      </c>
      <c r="U432" s="27">
        <v>0</v>
      </c>
      <c r="V432" s="27">
        <v>0</v>
      </c>
      <c r="W432" s="27">
        <v>0</v>
      </c>
      <c r="X432" s="27">
        <v>0</v>
      </c>
      <c r="Y432" s="27">
        <v>0</v>
      </c>
      <c r="Z432" s="27">
        <v>0</v>
      </c>
      <c r="AA432" s="27">
        <v>0</v>
      </c>
      <c r="AB432" s="27">
        <v>0</v>
      </c>
      <c r="AC432" s="27">
        <v>0</v>
      </c>
      <c r="AD432" s="18">
        <f t="shared" si="214"/>
        <v>0</v>
      </c>
    </row>
    <row r="433" spans="1:30" x14ac:dyDescent="0.25">
      <c r="A433" s="17">
        <v>4</v>
      </c>
      <c r="B433" s="27">
        <v>0</v>
      </c>
      <c r="C433" s="27">
        <v>0</v>
      </c>
      <c r="D433" s="27">
        <v>0</v>
      </c>
      <c r="E433" s="27">
        <v>0</v>
      </c>
      <c r="F433" s="27">
        <v>0</v>
      </c>
      <c r="G433" s="27">
        <v>0</v>
      </c>
      <c r="H433" s="27">
        <v>0</v>
      </c>
      <c r="I433" s="27">
        <v>0</v>
      </c>
      <c r="J433" s="27">
        <v>0</v>
      </c>
      <c r="K433" s="27">
        <v>0</v>
      </c>
      <c r="L433" s="27">
        <v>0</v>
      </c>
      <c r="M433" s="27">
        <v>0</v>
      </c>
      <c r="N433" s="27">
        <v>0</v>
      </c>
      <c r="O433" s="18">
        <f t="shared" si="213"/>
        <v>0</v>
      </c>
      <c r="Q433" s="17">
        <v>4</v>
      </c>
      <c r="R433" s="27">
        <v>0</v>
      </c>
      <c r="S433" s="27">
        <v>0</v>
      </c>
      <c r="T433" s="27">
        <v>0</v>
      </c>
      <c r="U433" s="27">
        <v>0</v>
      </c>
      <c r="V433" s="27">
        <v>0</v>
      </c>
      <c r="W433" s="27">
        <v>0</v>
      </c>
      <c r="X433" s="27">
        <v>0</v>
      </c>
      <c r="Y433" s="27">
        <v>0</v>
      </c>
      <c r="Z433" s="27">
        <v>0</v>
      </c>
      <c r="AA433" s="27">
        <v>0</v>
      </c>
      <c r="AB433" s="27">
        <v>0</v>
      </c>
      <c r="AC433" s="27">
        <v>0</v>
      </c>
      <c r="AD433" s="18">
        <f t="shared" si="214"/>
        <v>0</v>
      </c>
    </row>
    <row r="434" spans="1:30" x14ac:dyDescent="0.25">
      <c r="A434" s="17">
        <v>5</v>
      </c>
      <c r="B434" s="27">
        <v>1</v>
      </c>
      <c r="C434" s="27">
        <v>0</v>
      </c>
      <c r="D434" s="27">
        <v>0</v>
      </c>
      <c r="E434" s="27">
        <v>0</v>
      </c>
      <c r="F434" s="27">
        <v>0</v>
      </c>
      <c r="G434" s="27">
        <v>0</v>
      </c>
      <c r="H434" s="27">
        <v>0</v>
      </c>
      <c r="I434" s="27">
        <v>0</v>
      </c>
      <c r="J434" s="27">
        <v>0</v>
      </c>
      <c r="K434" s="27">
        <v>0</v>
      </c>
      <c r="L434" s="27">
        <v>0</v>
      </c>
      <c r="M434" s="27">
        <v>0</v>
      </c>
      <c r="N434" s="27">
        <v>0</v>
      </c>
      <c r="O434" s="18">
        <f t="shared" si="213"/>
        <v>1</v>
      </c>
      <c r="Q434" s="17">
        <v>5</v>
      </c>
      <c r="R434" s="27">
        <v>0</v>
      </c>
      <c r="S434" s="27">
        <v>0</v>
      </c>
      <c r="T434" s="27">
        <v>0</v>
      </c>
      <c r="U434" s="27">
        <v>0</v>
      </c>
      <c r="V434" s="27">
        <v>0</v>
      </c>
      <c r="W434" s="27">
        <v>0</v>
      </c>
      <c r="X434" s="27">
        <v>1</v>
      </c>
      <c r="Y434" s="27">
        <v>0</v>
      </c>
      <c r="Z434" s="27">
        <v>0</v>
      </c>
      <c r="AA434" s="27">
        <v>0</v>
      </c>
      <c r="AB434" s="27">
        <v>0</v>
      </c>
      <c r="AC434" s="27">
        <v>0</v>
      </c>
      <c r="AD434" s="18">
        <f t="shared" si="214"/>
        <v>1</v>
      </c>
    </row>
    <row r="435" spans="1:30" x14ac:dyDescent="0.25">
      <c r="A435" s="17">
        <v>6</v>
      </c>
      <c r="B435" s="27">
        <v>3</v>
      </c>
      <c r="C435" s="27">
        <v>2</v>
      </c>
      <c r="D435" s="27">
        <v>0</v>
      </c>
      <c r="E435" s="27">
        <v>0</v>
      </c>
      <c r="F435" s="27">
        <v>0</v>
      </c>
      <c r="G435" s="27">
        <v>0</v>
      </c>
      <c r="H435" s="27">
        <v>0</v>
      </c>
      <c r="I435" s="27">
        <v>0</v>
      </c>
      <c r="J435" s="27">
        <v>0</v>
      </c>
      <c r="K435" s="27">
        <v>0</v>
      </c>
      <c r="L435" s="27">
        <v>0</v>
      </c>
      <c r="M435" s="27">
        <v>0</v>
      </c>
      <c r="N435" s="27">
        <v>0</v>
      </c>
      <c r="O435" s="18">
        <f t="shared" si="213"/>
        <v>5</v>
      </c>
      <c r="Q435" s="17">
        <v>6</v>
      </c>
      <c r="R435" s="27">
        <v>0</v>
      </c>
      <c r="S435" s="27">
        <v>0</v>
      </c>
      <c r="T435" s="27">
        <v>0</v>
      </c>
      <c r="U435" s="27">
        <v>0</v>
      </c>
      <c r="V435" s="27">
        <v>0</v>
      </c>
      <c r="W435" s="27">
        <v>0</v>
      </c>
      <c r="X435" s="27">
        <v>3</v>
      </c>
      <c r="Y435" s="27">
        <v>2</v>
      </c>
      <c r="Z435" s="27">
        <v>0</v>
      </c>
      <c r="AA435" s="27">
        <v>0</v>
      </c>
      <c r="AB435" s="27">
        <v>0</v>
      </c>
      <c r="AC435" s="27">
        <v>0</v>
      </c>
      <c r="AD435" s="18">
        <f t="shared" si="214"/>
        <v>5</v>
      </c>
    </row>
    <row r="436" spans="1:30" x14ac:dyDescent="0.25">
      <c r="A436" s="17">
        <v>7</v>
      </c>
      <c r="B436" s="27">
        <v>20</v>
      </c>
      <c r="C436" s="27">
        <v>4</v>
      </c>
      <c r="D436" s="27">
        <v>0</v>
      </c>
      <c r="E436" s="27">
        <v>0</v>
      </c>
      <c r="F436" s="27">
        <v>0</v>
      </c>
      <c r="G436" s="27">
        <v>0</v>
      </c>
      <c r="H436" s="27">
        <v>0</v>
      </c>
      <c r="I436" s="27">
        <v>0</v>
      </c>
      <c r="J436" s="27">
        <v>0</v>
      </c>
      <c r="K436" s="27">
        <v>0</v>
      </c>
      <c r="L436" s="27">
        <v>0</v>
      </c>
      <c r="M436" s="27">
        <v>1</v>
      </c>
      <c r="N436" s="27">
        <v>0</v>
      </c>
      <c r="O436" s="18">
        <f t="shared" si="213"/>
        <v>25</v>
      </c>
      <c r="Q436" s="17">
        <v>7</v>
      </c>
      <c r="R436" s="27">
        <v>0</v>
      </c>
      <c r="S436" s="27">
        <v>1</v>
      </c>
      <c r="T436" s="27">
        <v>3</v>
      </c>
      <c r="U436" s="27">
        <v>4</v>
      </c>
      <c r="V436" s="27">
        <v>2</v>
      </c>
      <c r="W436" s="27">
        <v>9</v>
      </c>
      <c r="X436" s="27">
        <v>5</v>
      </c>
      <c r="Y436" s="27">
        <v>1</v>
      </c>
      <c r="Z436" s="27">
        <v>0</v>
      </c>
      <c r="AA436" s="27">
        <v>0</v>
      </c>
      <c r="AB436" s="27">
        <v>0</v>
      </c>
      <c r="AC436" s="27">
        <v>0</v>
      </c>
      <c r="AD436" s="18">
        <f t="shared" si="214"/>
        <v>25</v>
      </c>
    </row>
    <row r="437" spans="1:30" x14ac:dyDescent="0.25">
      <c r="A437" s="17">
        <v>8</v>
      </c>
      <c r="B437" s="27">
        <v>51</v>
      </c>
      <c r="C437" s="27">
        <v>10</v>
      </c>
      <c r="D437" s="27">
        <v>0</v>
      </c>
      <c r="E437" s="27">
        <v>0</v>
      </c>
      <c r="F437" s="27">
        <v>0</v>
      </c>
      <c r="G437" s="27">
        <v>0</v>
      </c>
      <c r="H437" s="27">
        <v>0</v>
      </c>
      <c r="I437" s="27">
        <v>0</v>
      </c>
      <c r="J437" s="27">
        <v>0</v>
      </c>
      <c r="K437" s="27">
        <v>0</v>
      </c>
      <c r="L437" s="27">
        <v>0</v>
      </c>
      <c r="M437" s="27">
        <v>0</v>
      </c>
      <c r="N437" s="27">
        <v>0</v>
      </c>
      <c r="O437" s="18">
        <f t="shared" si="213"/>
        <v>61</v>
      </c>
      <c r="Q437" s="17">
        <v>8</v>
      </c>
      <c r="R437" s="27">
        <v>0</v>
      </c>
      <c r="S437" s="27">
        <v>1</v>
      </c>
      <c r="T437" s="27">
        <v>2</v>
      </c>
      <c r="U437" s="27">
        <v>1</v>
      </c>
      <c r="V437" s="27">
        <v>7</v>
      </c>
      <c r="W437" s="27">
        <v>19</v>
      </c>
      <c r="X437" s="27">
        <v>19</v>
      </c>
      <c r="Y437" s="27">
        <v>6</v>
      </c>
      <c r="Z437" s="27">
        <v>5</v>
      </c>
      <c r="AA437" s="27">
        <v>0</v>
      </c>
      <c r="AB437" s="27">
        <v>0</v>
      </c>
      <c r="AC437" s="27">
        <v>1</v>
      </c>
      <c r="AD437" s="18">
        <f t="shared" si="214"/>
        <v>61</v>
      </c>
    </row>
    <row r="438" spans="1:30" x14ac:dyDescent="0.25">
      <c r="A438" s="17">
        <v>9</v>
      </c>
      <c r="B438" s="27">
        <v>72</v>
      </c>
      <c r="C438" s="27">
        <v>7</v>
      </c>
      <c r="D438" s="27">
        <v>0</v>
      </c>
      <c r="E438" s="27">
        <v>0</v>
      </c>
      <c r="F438" s="27">
        <v>2</v>
      </c>
      <c r="G438" s="27">
        <v>0</v>
      </c>
      <c r="H438" s="27">
        <v>1</v>
      </c>
      <c r="I438" s="27">
        <v>0</v>
      </c>
      <c r="J438" s="27">
        <v>0</v>
      </c>
      <c r="K438" s="27">
        <v>0</v>
      </c>
      <c r="L438" s="27">
        <v>0</v>
      </c>
      <c r="M438" s="27">
        <v>0</v>
      </c>
      <c r="N438" s="27">
        <v>0</v>
      </c>
      <c r="O438" s="18">
        <f t="shared" si="213"/>
        <v>82</v>
      </c>
      <c r="Q438" s="17">
        <v>9</v>
      </c>
      <c r="R438" s="27">
        <v>0</v>
      </c>
      <c r="S438" s="27">
        <v>0</v>
      </c>
      <c r="T438" s="27">
        <v>1</v>
      </c>
      <c r="U438" s="27">
        <v>4</v>
      </c>
      <c r="V438" s="27">
        <v>6</v>
      </c>
      <c r="W438" s="27">
        <v>21</v>
      </c>
      <c r="X438" s="27">
        <v>32</v>
      </c>
      <c r="Y438" s="27">
        <v>10</v>
      </c>
      <c r="Z438" s="27">
        <v>7</v>
      </c>
      <c r="AA438" s="27">
        <v>1</v>
      </c>
      <c r="AB438" s="27">
        <v>0</v>
      </c>
      <c r="AC438" s="27">
        <v>0</v>
      </c>
      <c r="AD438" s="18">
        <f t="shared" si="214"/>
        <v>82</v>
      </c>
    </row>
    <row r="439" spans="1:30" x14ac:dyDescent="0.25">
      <c r="A439" s="17">
        <v>10</v>
      </c>
      <c r="B439" s="27">
        <v>41</v>
      </c>
      <c r="C439" s="27">
        <v>5</v>
      </c>
      <c r="D439" s="27">
        <v>0</v>
      </c>
      <c r="E439" s="27">
        <v>0</v>
      </c>
      <c r="F439" s="27">
        <v>1</v>
      </c>
      <c r="G439" s="27">
        <v>0</v>
      </c>
      <c r="H439" s="27">
        <v>0</v>
      </c>
      <c r="I439" s="27">
        <v>0</v>
      </c>
      <c r="J439" s="27">
        <v>0</v>
      </c>
      <c r="K439" s="27">
        <v>0</v>
      </c>
      <c r="L439" s="27">
        <v>0</v>
      </c>
      <c r="M439" s="27">
        <v>0</v>
      </c>
      <c r="N439" s="27">
        <v>0</v>
      </c>
      <c r="O439" s="18">
        <f t="shared" si="213"/>
        <v>47</v>
      </c>
      <c r="Q439" s="17">
        <v>10</v>
      </c>
      <c r="R439" s="27">
        <v>0</v>
      </c>
      <c r="S439" s="27">
        <v>0</v>
      </c>
      <c r="T439" s="27">
        <v>0</v>
      </c>
      <c r="U439" s="27">
        <v>2</v>
      </c>
      <c r="V439" s="27">
        <v>10</v>
      </c>
      <c r="W439" s="27">
        <v>16</v>
      </c>
      <c r="X439" s="27">
        <v>11</v>
      </c>
      <c r="Y439" s="27">
        <v>5</v>
      </c>
      <c r="Z439" s="27">
        <v>1</v>
      </c>
      <c r="AA439" s="27">
        <v>1</v>
      </c>
      <c r="AB439" s="27">
        <v>1</v>
      </c>
      <c r="AC439" s="27">
        <v>0</v>
      </c>
      <c r="AD439" s="18">
        <f t="shared" si="214"/>
        <v>47</v>
      </c>
    </row>
    <row r="440" spans="1:30" x14ac:dyDescent="0.25">
      <c r="A440" s="17">
        <v>11</v>
      </c>
      <c r="B440" s="27">
        <v>35</v>
      </c>
      <c r="C440" s="27">
        <v>6</v>
      </c>
      <c r="D440" s="27">
        <v>0</v>
      </c>
      <c r="E440" s="27">
        <v>0</v>
      </c>
      <c r="F440" s="27">
        <v>2</v>
      </c>
      <c r="G440" s="27">
        <v>0</v>
      </c>
      <c r="H440" s="27">
        <v>0</v>
      </c>
      <c r="I440" s="27">
        <v>0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18">
        <f t="shared" si="213"/>
        <v>43</v>
      </c>
      <c r="Q440" s="17">
        <v>11</v>
      </c>
      <c r="R440" s="27">
        <v>0</v>
      </c>
      <c r="S440" s="27">
        <v>0</v>
      </c>
      <c r="T440" s="27">
        <v>0</v>
      </c>
      <c r="U440" s="27">
        <v>3</v>
      </c>
      <c r="V440" s="27">
        <v>10</v>
      </c>
      <c r="W440" s="27">
        <v>9</v>
      </c>
      <c r="X440" s="27">
        <v>9</v>
      </c>
      <c r="Y440" s="27">
        <v>7</v>
      </c>
      <c r="Z440" s="27">
        <v>4</v>
      </c>
      <c r="AA440" s="27">
        <v>1</v>
      </c>
      <c r="AB440" s="27">
        <v>0</v>
      </c>
      <c r="AC440" s="27">
        <v>0</v>
      </c>
      <c r="AD440" s="18">
        <f t="shared" si="214"/>
        <v>43</v>
      </c>
    </row>
    <row r="441" spans="1:30" x14ac:dyDescent="0.25">
      <c r="A441" s="17">
        <v>12</v>
      </c>
      <c r="B441" s="27">
        <v>27</v>
      </c>
      <c r="C441" s="27">
        <v>5</v>
      </c>
      <c r="D441" s="27">
        <v>0</v>
      </c>
      <c r="E441" s="27">
        <v>0</v>
      </c>
      <c r="F441" s="27">
        <v>0</v>
      </c>
      <c r="G441" s="27">
        <v>0</v>
      </c>
      <c r="H441" s="27">
        <v>0</v>
      </c>
      <c r="I441" s="27">
        <v>1</v>
      </c>
      <c r="J441" s="27">
        <v>0</v>
      </c>
      <c r="K441" s="27">
        <v>0</v>
      </c>
      <c r="L441" s="27">
        <v>0</v>
      </c>
      <c r="M441" s="27">
        <v>0</v>
      </c>
      <c r="N441" s="27">
        <v>0</v>
      </c>
      <c r="O441" s="18">
        <f t="shared" si="213"/>
        <v>33</v>
      </c>
      <c r="Q441" s="17">
        <v>12</v>
      </c>
      <c r="R441" s="27">
        <v>0</v>
      </c>
      <c r="S441" s="27">
        <v>0</v>
      </c>
      <c r="T441" s="27">
        <v>3</v>
      </c>
      <c r="U441" s="27">
        <v>2</v>
      </c>
      <c r="V441" s="27">
        <v>5</v>
      </c>
      <c r="W441" s="27">
        <v>13</v>
      </c>
      <c r="X441" s="27">
        <v>4</v>
      </c>
      <c r="Y441" s="27">
        <v>4</v>
      </c>
      <c r="Z441" s="27">
        <v>1</v>
      </c>
      <c r="AA441" s="27">
        <v>0</v>
      </c>
      <c r="AB441" s="27">
        <v>1</v>
      </c>
      <c r="AC441" s="27">
        <v>0</v>
      </c>
      <c r="AD441" s="18">
        <f t="shared" si="214"/>
        <v>33</v>
      </c>
    </row>
    <row r="442" spans="1:30" x14ac:dyDescent="0.25">
      <c r="A442" s="17">
        <v>13</v>
      </c>
      <c r="B442" s="27">
        <v>50</v>
      </c>
      <c r="C442" s="27">
        <v>7</v>
      </c>
      <c r="D442" s="27">
        <v>0</v>
      </c>
      <c r="E442" s="27">
        <v>1</v>
      </c>
      <c r="F442" s="27">
        <v>2</v>
      </c>
      <c r="G442" s="27">
        <v>0</v>
      </c>
      <c r="H442" s="27">
        <v>0</v>
      </c>
      <c r="I442" s="27">
        <v>1</v>
      </c>
      <c r="J442" s="27">
        <v>0</v>
      </c>
      <c r="K442" s="27">
        <v>0</v>
      </c>
      <c r="L442" s="27">
        <v>0</v>
      </c>
      <c r="M442" s="27">
        <v>1</v>
      </c>
      <c r="N442" s="27">
        <v>0</v>
      </c>
      <c r="O442" s="18">
        <f t="shared" si="213"/>
        <v>62</v>
      </c>
      <c r="Q442" s="17">
        <v>13</v>
      </c>
      <c r="R442" s="27">
        <v>0</v>
      </c>
      <c r="S442" s="27">
        <v>0</v>
      </c>
      <c r="T442" s="27">
        <v>1</v>
      </c>
      <c r="U442" s="27">
        <v>3</v>
      </c>
      <c r="V442" s="27">
        <v>13</v>
      </c>
      <c r="W442" s="27">
        <v>13</v>
      </c>
      <c r="X442" s="27">
        <v>21</v>
      </c>
      <c r="Y442" s="27">
        <v>7</v>
      </c>
      <c r="Z442" s="27">
        <v>4</v>
      </c>
      <c r="AA442" s="27">
        <v>0</v>
      </c>
      <c r="AB442" s="27">
        <v>0</v>
      </c>
      <c r="AC442" s="27">
        <v>0</v>
      </c>
      <c r="AD442" s="18">
        <f t="shared" si="214"/>
        <v>62</v>
      </c>
    </row>
    <row r="443" spans="1:30" x14ac:dyDescent="0.25">
      <c r="A443" s="17">
        <v>14</v>
      </c>
      <c r="B443" s="27">
        <v>32</v>
      </c>
      <c r="C443" s="27">
        <v>8</v>
      </c>
      <c r="D443" s="27">
        <v>0</v>
      </c>
      <c r="E443" s="27">
        <v>0</v>
      </c>
      <c r="F443" s="27">
        <v>1</v>
      </c>
      <c r="G443" s="27">
        <v>0</v>
      </c>
      <c r="H443" s="27">
        <v>0</v>
      </c>
      <c r="I443" s="27">
        <v>0</v>
      </c>
      <c r="J443" s="27">
        <v>0</v>
      </c>
      <c r="K443" s="27">
        <v>0</v>
      </c>
      <c r="L443" s="27">
        <v>0</v>
      </c>
      <c r="M443" s="27">
        <v>0</v>
      </c>
      <c r="N443" s="27">
        <v>0</v>
      </c>
      <c r="O443" s="18">
        <f t="shared" si="213"/>
        <v>41</v>
      </c>
      <c r="Q443" s="17">
        <v>14</v>
      </c>
      <c r="R443" s="27">
        <v>0</v>
      </c>
      <c r="S443" s="27">
        <v>0</v>
      </c>
      <c r="T443" s="27">
        <v>2</v>
      </c>
      <c r="U443" s="27">
        <v>0</v>
      </c>
      <c r="V443" s="27">
        <v>11</v>
      </c>
      <c r="W443" s="27">
        <v>11</v>
      </c>
      <c r="X443" s="27">
        <v>10</v>
      </c>
      <c r="Y443" s="27">
        <v>5</v>
      </c>
      <c r="Z443" s="27">
        <v>1</v>
      </c>
      <c r="AA443" s="27">
        <v>0</v>
      </c>
      <c r="AB443" s="27">
        <v>1</v>
      </c>
      <c r="AC443" s="27">
        <v>0</v>
      </c>
      <c r="AD443" s="18">
        <f t="shared" si="214"/>
        <v>41</v>
      </c>
    </row>
    <row r="444" spans="1:30" x14ac:dyDescent="0.25">
      <c r="A444" s="17">
        <v>15</v>
      </c>
      <c r="B444" s="27">
        <v>43</v>
      </c>
      <c r="C444" s="27">
        <v>4</v>
      </c>
      <c r="D444" s="27">
        <v>0</v>
      </c>
      <c r="E444" s="27">
        <v>0</v>
      </c>
      <c r="F444" s="27">
        <v>1</v>
      </c>
      <c r="G444" s="27">
        <v>0</v>
      </c>
      <c r="H444" s="27">
        <v>0</v>
      </c>
      <c r="I444" s="27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0</v>
      </c>
      <c r="O444" s="18">
        <f t="shared" si="213"/>
        <v>48</v>
      </c>
      <c r="Q444" s="17">
        <v>15</v>
      </c>
      <c r="R444" s="27">
        <v>0</v>
      </c>
      <c r="S444" s="27">
        <v>0</v>
      </c>
      <c r="T444" s="27">
        <v>0</v>
      </c>
      <c r="U444" s="27">
        <v>1</v>
      </c>
      <c r="V444" s="27">
        <v>10</v>
      </c>
      <c r="W444" s="27">
        <v>17</v>
      </c>
      <c r="X444" s="27">
        <v>12</v>
      </c>
      <c r="Y444" s="27">
        <v>7</v>
      </c>
      <c r="Z444" s="27">
        <v>1</v>
      </c>
      <c r="AA444" s="27">
        <v>0</v>
      </c>
      <c r="AB444" s="27">
        <v>0</v>
      </c>
      <c r="AC444" s="27">
        <v>0</v>
      </c>
      <c r="AD444" s="18">
        <f t="shared" si="214"/>
        <v>48</v>
      </c>
    </row>
    <row r="445" spans="1:30" x14ac:dyDescent="0.25">
      <c r="A445" s="17">
        <v>16</v>
      </c>
      <c r="B445" s="27">
        <v>53</v>
      </c>
      <c r="C445" s="27">
        <v>6</v>
      </c>
      <c r="D445" s="27">
        <v>0</v>
      </c>
      <c r="E445" s="27">
        <v>1</v>
      </c>
      <c r="F445" s="27">
        <v>0</v>
      </c>
      <c r="G445" s="27">
        <v>0</v>
      </c>
      <c r="H445" s="27">
        <v>0</v>
      </c>
      <c r="I445" s="27">
        <v>0</v>
      </c>
      <c r="J445" s="27">
        <v>0</v>
      </c>
      <c r="K445" s="27">
        <v>0</v>
      </c>
      <c r="L445" s="27">
        <v>0</v>
      </c>
      <c r="M445" s="27">
        <v>0</v>
      </c>
      <c r="N445" s="27">
        <v>0</v>
      </c>
      <c r="O445" s="18">
        <f t="shared" si="213"/>
        <v>60</v>
      </c>
      <c r="Q445" s="17">
        <v>16</v>
      </c>
      <c r="R445" s="27">
        <v>0</v>
      </c>
      <c r="S445" s="27">
        <v>0</v>
      </c>
      <c r="T445" s="27">
        <v>1</v>
      </c>
      <c r="U445" s="27">
        <v>0</v>
      </c>
      <c r="V445" s="27">
        <v>7</v>
      </c>
      <c r="W445" s="27">
        <v>18</v>
      </c>
      <c r="X445" s="27">
        <v>12</v>
      </c>
      <c r="Y445" s="27">
        <v>13</v>
      </c>
      <c r="Z445" s="27">
        <v>6</v>
      </c>
      <c r="AA445" s="27">
        <v>2</v>
      </c>
      <c r="AB445" s="27">
        <v>0</v>
      </c>
      <c r="AC445" s="27">
        <v>1</v>
      </c>
      <c r="AD445" s="18">
        <f t="shared" si="214"/>
        <v>60</v>
      </c>
    </row>
    <row r="446" spans="1:30" x14ac:dyDescent="0.25">
      <c r="A446" s="17">
        <v>17</v>
      </c>
      <c r="B446" s="27">
        <v>59</v>
      </c>
      <c r="C446" s="27">
        <v>5</v>
      </c>
      <c r="D446" s="27">
        <v>0</v>
      </c>
      <c r="E446" s="27">
        <v>0</v>
      </c>
      <c r="F446" s="27">
        <v>1</v>
      </c>
      <c r="G446" s="27">
        <v>0</v>
      </c>
      <c r="H446" s="27">
        <v>0</v>
      </c>
      <c r="I446" s="27">
        <v>0</v>
      </c>
      <c r="J446" s="27">
        <v>0</v>
      </c>
      <c r="K446" s="27">
        <v>0</v>
      </c>
      <c r="L446" s="27">
        <v>0</v>
      </c>
      <c r="M446" s="27">
        <v>0</v>
      </c>
      <c r="N446" s="27">
        <v>0</v>
      </c>
      <c r="O446" s="18">
        <f t="shared" si="213"/>
        <v>65</v>
      </c>
      <c r="Q446" s="17">
        <v>17</v>
      </c>
      <c r="R446" s="27">
        <v>0</v>
      </c>
      <c r="S446" s="27">
        <v>0</v>
      </c>
      <c r="T446" s="27">
        <v>0</v>
      </c>
      <c r="U446" s="27">
        <v>4</v>
      </c>
      <c r="V446" s="27">
        <v>3</v>
      </c>
      <c r="W446" s="27">
        <v>16</v>
      </c>
      <c r="X446" s="27">
        <v>25</v>
      </c>
      <c r="Y446" s="27">
        <v>13</v>
      </c>
      <c r="Z446" s="27">
        <v>2</v>
      </c>
      <c r="AA446" s="27">
        <v>1</v>
      </c>
      <c r="AB446" s="27">
        <v>0</v>
      </c>
      <c r="AC446" s="27">
        <v>1</v>
      </c>
      <c r="AD446" s="18">
        <f t="shared" si="214"/>
        <v>65</v>
      </c>
    </row>
    <row r="447" spans="1:30" x14ac:dyDescent="0.25">
      <c r="A447" s="17">
        <v>18</v>
      </c>
      <c r="B447" s="27">
        <v>47</v>
      </c>
      <c r="C447" s="27">
        <v>6</v>
      </c>
      <c r="D447" s="27">
        <v>0</v>
      </c>
      <c r="E447" s="27">
        <v>0</v>
      </c>
      <c r="F447" s="27">
        <v>0</v>
      </c>
      <c r="G447" s="27">
        <v>0</v>
      </c>
      <c r="H447" s="27">
        <v>0</v>
      </c>
      <c r="I447" s="27">
        <v>0</v>
      </c>
      <c r="J447" s="27">
        <v>0</v>
      </c>
      <c r="K447" s="27">
        <v>0</v>
      </c>
      <c r="L447" s="27">
        <v>0</v>
      </c>
      <c r="M447" s="27">
        <v>0</v>
      </c>
      <c r="N447" s="27">
        <v>0</v>
      </c>
      <c r="O447" s="18">
        <f t="shared" si="213"/>
        <v>53</v>
      </c>
      <c r="Q447" s="17">
        <v>18</v>
      </c>
      <c r="R447" s="27">
        <v>0</v>
      </c>
      <c r="S447" s="27">
        <v>0</v>
      </c>
      <c r="T447" s="27">
        <v>0</v>
      </c>
      <c r="U447" s="27">
        <v>1</v>
      </c>
      <c r="V447" s="27">
        <v>4</v>
      </c>
      <c r="W447" s="27">
        <v>11</v>
      </c>
      <c r="X447" s="27">
        <v>20</v>
      </c>
      <c r="Y447" s="27">
        <v>11</v>
      </c>
      <c r="Z447" s="27">
        <v>3</v>
      </c>
      <c r="AA447" s="27">
        <v>1</v>
      </c>
      <c r="AB447" s="27">
        <v>1</v>
      </c>
      <c r="AC447" s="27">
        <v>1</v>
      </c>
      <c r="AD447" s="18">
        <f t="shared" si="214"/>
        <v>53</v>
      </c>
    </row>
    <row r="448" spans="1:30" x14ac:dyDescent="0.25">
      <c r="A448" s="17">
        <v>19</v>
      </c>
      <c r="B448" s="27">
        <v>39</v>
      </c>
      <c r="C448" s="27">
        <v>2</v>
      </c>
      <c r="D448" s="27">
        <v>0</v>
      </c>
      <c r="E448" s="27">
        <v>0</v>
      </c>
      <c r="F448" s="27">
        <v>0</v>
      </c>
      <c r="G448" s="27">
        <v>0</v>
      </c>
      <c r="H448" s="27">
        <v>0</v>
      </c>
      <c r="I448" s="27">
        <v>0</v>
      </c>
      <c r="J448" s="27">
        <v>0</v>
      </c>
      <c r="K448" s="27">
        <v>0</v>
      </c>
      <c r="L448" s="27">
        <v>0</v>
      </c>
      <c r="M448" s="27">
        <v>0</v>
      </c>
      <c r="N448" s="27">
        <v>0</v>
      </c>
      <c r="O448" s="18">
        <f t="shared" si="213"/>
        <v>41</v>
      </c>
      <c r="Q448" s="17">
        <v>19</v>
      </c>
      <c r="R448" s="27">
        <v>1</v>
      </c>
      <c r="S448" s="27">
        <v>0</v>
      </c>
      <c r="T448" s="27">
        <v>1</v>
      </c>
      <c r="U448" s="27">
        <v>1</v>
      </c>
      <c r="V448" s="27">
        <v>6</v>
      </c>
      <c r="W448" s="27">
        <v>9</v>
      </c>
      <c r="X448" s="27">
        <v>8</v>
      </c>
      <c r="Y448" s="27">
        <v>7</v>
      </c>
      <c r="Z448" s="27">
        <v>7</v>
      </c>
      <c r="AA448" s="27">
        <v>1</v>
      </c>
      <c r="AB448" s="27">
        <v>0</v>
      </c>
      <c r="AC448" s="27">
        <v>0</v>
      </c>
      <c r="AD448" s="18">
        <f t="shared" si="214"/>
        <v>41</v>
      </c>
    </row>
    <row r="449" spans="1:30" x14ac:dyDescent="0.25">
      <c r="A449" s="17">
        <v>20</v>
      </c>
      <c r="B449" s="27">
        <v>27</v>
      </c>
      <c r="C449" s="27">
        <v>1</v>
      </c>
      <c r="D449" s="27">
        <v>0</v>
      </c>
      <c r="E449" s="27">
        <v>0</v>
      </c>
      <c r="F449" s="27">
        <v>0</v>
      </c>
      <c r="G449" s="27">
        <v>0</v>
      </c>
      <c r="H449" s="27">
        <v>0</v>
      </c>
      <c r="I449" s="27">
        <v>0</v>
      </c>
      <c r="J449" s="27">
        <v>0</v>
      </c>
      <c r="K449" s="27">
        <v>0</v>
      </c>
      <c r="L449" s="27">
        <v>0</v>
      </c>
      <c r="M449" s="27">
        <v>0</v>
      </c>
      <c r="N449" s="27">
        <v>0</v>
      </c>
      <c r="O449" s="18">
        <f t="shared" si="213"/>
        <v>28</v>
      </c>
      <c r="Q449" s="17">
        <v>20</v>
      </c>
      <c r="R449" s="27">
        <v>0</v>
      </c>
      <c r="S449" s="27">
        <v>0</v>
      </c>
      <c r="T449" s="27">
        <v>0</v>
      </c>
      <c r="U449" s="27">
        <v>0</v>
      </c>
      <c r="V449" s="27">
        <v>5</v>
      </c>
      <c r="W449" s="27">
        <v>6</v>
      </c>
      <c r="X449" s="27">
        <v>10</v>
      </c>
      <c r="Y449" s="27">
        <v>4</v>
      </c>
      <c r="Z449" s="27">
        <v>3</v>
      </c>
      <c r="AA449" s="27">
        <v>0</v>
      </c>
      <c r="AB449" s="27">
        <v>0</v>
      </c>
      <c r="AC449" s="27">
        <v>0</v>
      </c>
      <c r="AD449" s="18">
        <f t="shared" si="214"/>
        <v>28</v>
      </c>
    </row>
    <row r="450" spans="1:30" x14ac:dyDescent="0.25">
      <c r="A450" s="17">
        <v>21</v>
      </c>
      <c r="B450" s="27">
        <v>10</v>
      </c>
      <c r="C450" s="27">
        <v>3</v>
      </c>
      <c r="D450" s="27">
        <v>0</v>
      </c>
      <c r="E450" s="27">
        <v>0</v>
      </c>
      <c r="F450" s="27">
        <v>0</v>
      </c>
      <c r="G450" s="27">
        <v>0</v>
      </c>
      <c r="H450" s="27">
        <v>0</v>
      </c>
      <c r="I450" s="27">
        <v>0</v>
      </c>
      <c r="J450" s="27">
        <v>0</v>
      </c>
      <c r="K450" s="27">
        <v>0</v>
      </c>
      <c r="L450" s="27">
        <v>0</v>
      </c>
      <c r="M450" s="27">
        <v>0</v>
      </c>
      <c r="N450" s="27">
        <v>0</v>
      </c>
      <c r="O450" s="18">
        <f t="shared" si="213"/>
        <v>13</v>
      </c>
      <c r="Q450" s="17">
        <v>21</v>
      </c>
      <c r="R450" s="27">
        <v>0</v>
      </c>
      <c r="S450" s="27">
        <v>0</v>
      </c>
      <c r="T450" s="27">
        <v>0</v>
      </c>
      <c r="U450" s="27">
        <v>0</v>
      </c>
      <c r="V450" s="27">
        <v>1</v>
      </c>
      <c r="W450" s="27">
        <v>5</v>
      </c>
      <c r="X450" s="27">
        <v>2</v>
      </c>
      <c r="Y450" s="27">
        <v>3</v>
      </c>
      <c r="Z450" s="27">
        <v>2</v>
      </c>
      <c r="AA450" s="27">
        <v>0</v>
      </c>
      <c r="AB450" s="27">
        <v>0</v>
      </c>
      <c r="AC450" s="27">
        <v>0</v>
      </c>
      <c r="AD450" s="18">
        <f t="shared" si="214"/>
        <v>13</v>
      </c>
    </row>
    <row r="451" spans="1:30" x14ac:dyDescent="0.25">
      <c r="A451" s="17">
        <v>22</v>
      </c>
      <c r="B451" s="27">
        <v>10</v>
      </c>
      <c r="C451" s="27">
        <v>1</v>
      </c>
      <c r="D451" s="27">
        <v>0</v>
      </c>
      <c r="E451" s="27">
        <v>0</v>
      </c>
      <c r="F451" s="27">
        <v>0</v>
      </c>
      <c r="G451" s="27">
        <v>0</v>
      </c>
      <c r="H451" s="27">
        <v>0</v>
      </c>
      <c r="I451" s="27">
        <v>0</v>
      </c>
      <c r="J451" s="27">
        <v>0</v>
      </c>
      <c r="K451" s="27">
        <v>0</v>
      </c>
      <c r="L451" s="27">
        <v>0</v>
      </c>
      <c r="M451" s="27">
        <v>0</v>
      </c>
      <c r="N451" s="27">
        <v>0</v>
      </c>
      <c r="O451" s="18">
        <f t="shared" si="213"/>
        <v>11</v>
      </c>
      <c r="Q451" s="17">
        <v>22</v>
      </c>
      <c r="R451" s="27">
        <v>0</v>
      </c>
      <c r="S451" s="27">
        <v>1</v>
      </c>
      <c r="T451" s="27">
        <v>0</v>
      </c>
      <c r="U451" s="27">
        <v>0</v>
      </c>
      <c r="V451" s="27">
        <v>0</v>
      </c>
      <c r="W451" s="27">
        <v>5</v>
      </c>
      <c r="X451" s="27">
        <v>3</v>
      </c>
      <c r="Y451" s="27">
        <v>2</v>
      </c>
      <c r="Z451" s="27">
        <v>0</v>
      </c>
      <c r="AA451" s="27">
        <v>0</v>
      </c>
      <c r="AB451" s="27">
        <v>0</v>
      </c>
      <c r="AC451" s="27">
        <v>0</v>
      </c>
      <c r="AD451" s="18">
        <f t="shared" si="214"/>
        <v>11</v>
      </c>
    </row>
    <row r="452" spans="1:30" x14ac:dyDescent="0.25">
      <c r="A452" s="17">
        <v>23</v>
      </c>
      <c r="B452" s="27">
        <v>16</v>
      </c>
      <c r="C452" s="27">
        <v>0</v>
      </c>
      <c r="D452" s="27">
        <v>0</v>
      </c>
      <c r="E452" s="27">
        <v>0</v>
      </c>
      <c r="F452" s="27">
        <v>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  <c r="L452" s="27">
        <v>0</v>
      </c>
      <c r="M452" s="27">
        <v>0</v>
      </c>
      <c r="N452" s="27">
        <v>0</v>
      </c>
      <c r="O452" s="18">
        <f t="shared" si="213"/>
        <v>16</v>
      </c>
      <c r="Q452" s="17">
        <v>23</v>
      </c>
      <c r="R452" s="27">
        <v>0</v>
      </c>
      <c r="S452" s="27">
        <v>0</v>
      </c>
      <c r="T452" s="27">
        <v>0</v>
      </c>
      <c r="U452" s="27">
        <v>1</v>
      </c>
      <c r="V452" s="27">
        <v>0</v>
      </c>
      <c r="W452" s="27">
        <v>2</v>
      </c>
      <c r="X452" s="27">
        <v>5</v>
      </c>
      <c r="Y452" s="27">
        <v>5</v>
      </c>
      <c r="Z452" s="27">
        <v>2</v>
      </c>
      <c r="AA452" s="27">
        <v>1</v>
      </c>
      <c r="AB452" s="27">
        <v>0</v>
      </c>
      <c r="AC452" s="27">
        <v>0</v>
      </c>
      <c r="AD452" s="18">
        <f t="shared" si="214"/>
        <v>16</v>
      </c>
    </row>
    <row r="453" spans="1:30" x14ac:dyDescent="0.25">
      <c r="A453" s="17">
        <v>24</v>
      </c>
      <c r="B453" s="27">
        <v>4</v>
      </c>
      <c r="C453" s="27">
        <v>0</v>
      </c>
      <c r="D453" s="27">
        <v>0</v>
      </c>
      <c r="E453" s="27">
        <v>0</v>
      </c>
      <c r="F453" s="27">
        <v>0</v>
      </c>
      <c r="G453" s="27">
        <v>0</v>
      </c>
      <c r="H453" s="27">
        <v>0</v>
      </c>
      <c r="I453" s="27">
        <v>0</v>
      </c>
      <c r="J453" s="27">
        <v>0</v>
      </c>
      <c r="K453" s="27">
        <v>0</v>
      </c>
      <c r="L453" s="27">
        <v>0</v>
      </c>
      <c r="M453" s="27">
        <v>0</v>
      </c>
      <c r="N453" s="27">
        <v>0</v>
      </c>
      <c r="O453" s="18">
        <f t="shared" si="213"/>
        <v>4</v>
      </c>
      <c r="Q453" s="17">
        <v>24</v>
      </c>
      <c r="R453" s="27">
        <v>0</v>
      </c>
      <c r="S453" s="27">
        <v>0</v>
      </c>
      <c r="T453" s="27">
        <v>0</v>
      </c>
      <c r="U453" s="27">
        <v>0</v>
      </c>
      <c r="V453" s="27">
        <v>0</v>
      </c>
      <c r="W453" s="27">
        <v>0</v>
      </c>
      <c r="X453" s="27">
        <v>2</v>
      </c>
      <c r="Y453" s="27">
        <v>1</v>
      </c>
      <c r="Z453" s="27">
        <v>1</v>
      </c>
      <c r="AA453" s="27">
        <v>0</v>
      </c>
      <c r="AB453" s="27">
        <v>0</v>
      </c>
      <c r="AC453" s="27">
        <v>0</v>
      </c>
      <c r="AD453" s="18">
        <f t="shared" si="214"/>
        <v>4</v>
      </c>
    </row>
    <row r="455" spans="1:30" x14ac:dyDescent="0.25">
      <c r="A455" s="69" t="s">
        <v>21</v>
      </c>
      <c r="B455" s="70">
        <f>SUM(B437:B448)</f>
        <v>549</v>
      </c>
      <c r="C455" s="70">
        <f t="shared" ref="C455:O455" si="215">SUM(C437:C448)</f>
        <v>71</v>
      </c>
      <c r="D455" s="70">
        <f t="shared" si="215"/>
        <v>0</v>
      </c>
      <c r="E455" s="70">
        <f t="shared" si="215"/>
        <v>2</v>
      </c>
      <c r="F455" s="70">
        <f t="shared" si="215"/>
        <v>10</v>
      </c>
      <c r="G455" s="70">
        <f t="shared" si="215"/>
        <v>0</v>
      </c>
      <c r="H455" s="70">
        <f t="shared" si="215"/>
        <v>1</v>
      </c>
      <c r="I455" s="70">
        <f t="shared" si="215"/>
        <v>2</v>
      </c>
      <c r="J455" s="70">
        <f t="shared" si="215"/>
        <v>0</v>
      </c>
      <c r="K455" s="70">
        <f t="shared" si="215"/>
        <v>0</v>
      </c>
      <c r="L455" s="70">
        <f t="shared" si="215"/>
        <v>0</v>
      </c>
      <c r="M455" s="70">
        <f t="shared" si="215"/>
        <v>1</v>
      </c>
      <c r="N455" s="70">
        <f t="shared" si="215"/>
        <v>0</v>
      </c>
      <c r="O455" s="71">
        <f t="shared" si="215"/>
        <v>636</v>
      </c>
      <c r="Q455" s="69" t="s">
        <v>21</v>
      </c>
      <c r="R455" s="70">
        <f>SUM(R437:R448)</f>
        <v>1</v>
      </c>
      <c r="S455" s="70">
        <f t="shared" ref="S455:AD455" si="216">SUM(S437:S448)</f>
        <v>1</v>
      </c>
      <c r="T455" s="70">
        <f t="shared" si="216"/>
        <v>11</v>
      </c>
      <c r="U455" s="70">
        <f t="shared" si="216"/>
        <v>22</v>
      </c>
      <c r="V455" s="70">
        <f t="shared" si="216"/>
        <v>92</v>
      </c>
      <c r="W455" s="70">
        <f t="shared" si="216"/>
        <v>173</v>
      </c>
      <c r="X455" s="70">
        <f t="shared" si="216"/>
        <v>183</v>
      </c>
      <c r="Y455" s="70">
        <f t="shared" si="216"/>
        <v>95</v>
      </c>
      <c r="Z455" s="70">
        <f t="shared" si="216"/>
        <v>42</v>
      </c>
      <c r="AA455" s="70">
        <f t="shared" si="216"/>
        <v>8</v>
      </c>
      <c r="AB455" s="70">
        <f t="shared" si="216"/>
        <v>4</v>
      </c>
      <c r="AC455" s="70">
        <f t="shared" si="216"/>
        <v>4</v>
      </c>
      <c r="AD455" s="71">
        <f t="shared" si="216"/>
        <v>636</v>
      </c>
    </row>
    <row r="456" spans="1:30" x14ac:dyDescent="0.25">
      <c r="A456" s="73" t="s">
        <v>22</v>
      </c>
      <c r="B456" s="75">
        <f>SUM(B436:B451)</f>
        <v>616</v>
      </c>
      <c r="C456" s="75">
        <f t="shared" ref="C456:O456" si="217">SUM(C436:C451)</f>
        <v>80</v>
      </c>
      <c r="D456" s="75">
        <f t="shared" si="217"/>
        <v>0</v>
      </c>
      <c r="E456" s="75">
        <f t="shared" si="217"/>
        <v>2</v>
      </c>
      <c r="F456" s="75">
        <f t="shared" si="217"/>
        <v>10</v>
      </c>
      <c r="G456" s="75">
        <f t="shared" si="217"/>
        <v>0</v>
      </c>
      <c r="H456" s="75">
        <f t="shared" si="217"/>
        <v>1</v>
      </c>
      <c r="I456" s="75">
        <f t="shared" si="217"/>
        <v>2</v>
      </c>
      <c r="J456" s="75">
        <f t="shared" si="217"/>
        <v>0</v>
      </c>
      <c r="K456" s="75">
        <f t="shared" si="217"/>
        <v>0</v>
      </c>
      <c r="L456" s="75">
        <f t="shared" si="217"/>
        <v>0</v>
      </c>
      <c r="M456" s="75">
        <f t="shared" si="217"/>
        <v>2</v>
      </c>
      <c r="N456" s="75">
        <f t="shared" si="217"/>
        <v>0</v>
      </c>
      <c r="O456" s="71">
        <f t="shared" si="217"/>
        <v>713</v>
      </c>
      <c r="Q456" s="73" t="s">
        <v>22</v>
      </c>
      <c r="R456" s="75">
        <f>SUM(R436:R451)</f>
        <v>1</v>
      </c>
      <c r="S456" s="75">
        <f t="shared" ref="S456:AD456" si="218">SUM(S436:S451)</f>
        <v>3</v>
      </c>
      <c r="T456" s="75">
        <f t="shared" si="218"/>
        <v>14</v>
      </c>
      <c r="U456" s="75">
        <f t="shared" si="218"/>
        <v>26</v>
      </c>
      <c r="V456" s="75">
        <f t="shared" si="218"/>
        <v>100</v>
      </c>
      <c r="W456" s="75">
        <f t="shared" si="218"/>
        <v>198</v>
      </c>
      <c r="X456" s="75">
        <f t="shared" si="218"/>
        <v>203</v>
      </c>
      <c r="Y456" s="75">
        <f t="shared" si="218"/>
        <v>105</v>
      </c>
      <c r="Z456" s="75">
        <f t="shared" si="218"/>
        <v>47</v>
      </c>
      <c r="AA456" s="75">
        <f t="shared" si="218"/>
        <v>8</v>
      </c>
      <c r="AB456" s="75">
        <f t="shared" si="218"/>
        <v>4</v>
      </c>
      <c r="AC456" s="75">
        <f t="shared" si="218"/>
        <v>4</v>
      </c>
      <c r="AD456" s="71">
        <f t="shared" si="218"/>
        <v>713</v>
      </c>
    </row>
    <row r="457" spans="1:30" x14ac:dyDescent="0.25">
      <c r="A457" s="76" t="s">
        <v>23</v>
      </c>
      <c r="B457" s="78">
        <f>SUM(B436:B453)</f>
        <v>636</v>
      </c>
      <c r="C457" s="78">
        <f t="shared" ref="C457:O457" si="219">SUM(C436:C453)</f>
        <v>80</v>
      </c>
      <c r="D457" s="78">
        <f t="shared" si="219"/>
        <v>0</v>
      </c>
      <c r="E457" s="78">
        <f t="shared" si="219"/>
        <v>2</v>
      </c>
      <c r="F457" s="78">
        <f t="shared" si="219"/>
        <v>10</v>
      </c>
      <c r="G457" s="78">
        <f t="shared" si="219"/>
        <v>0</v>
      </c>
      <c r="H457" s="78">
        <f t="shared" si="219"/>
        <v>1</v>
      </c>
      <c r="I457" s="78">
        <f t="shared" si="219"/>
        <v>2</v>
      </c>
      <c r="J457" s="78">
        <f t="shared" si="219"/>
        <v>0</v>
      </c>
      <c r="K457" s="78">
        <f t="shared" si="219"/>
        <v>0</v>
      </c>
      <c r="L457" s="78">
        <f t="shared" si="219"/>
        <v>0</v>
      </c>
      <c r="M457" s="78">
        <f t="shared" si="219"/>
        <v>2</v>
      </c>
      <c r="N457" s="78">
        <f t="shared" si="219"/>
        <v>0</v>
      </c>
      <c r="O457" s="71">
        <f t="shared" si="219"/>
        <v>733</v>
      </c>
      <c r="Q457" s="76" t="s">
        <v>23</v>
      </c>
      <c r="R457" s="78">
        <f>SUM(R436:R453)</f>
        <v>1</v>
      </c>
      <c r="S457" s="78">
        <f t="shared" ref="S457:AD457" si="220">SUM(S436:S453)</f>
        <v>3</v>
      </c>
      <c r="T457" s="78">
        <f t="shared" si="220"/>
        <v>14</v>
      </c>
      <c r="U457" s="78">
        <f t="shared" si="220"/>
        <v>27</v>
      </c>
      <c r="V457" s="78">
        <f t="shared" si="220"/>
        <v>100</v>
      </c>
      <c r="W457" s="78">
        <f t="shared" si="220"/>
        <v>200</v>
      </c>
      <c r="X457" s="78">
        <f t="shared" si="220"/>
        <v>210</v>
      </c>
      <c r="Y457" s="78">
        <f t="shared" si="220"/>
        <v>111</v>
      </c>
      <c r="Z457" s="78">
        <f t="shared" si="220"/>
        <v>50</v>
      </c>
      <c r="AA457" s="78">
        <f t="shared" si="220"/>
        <v>9</v>
      </c>
      <c r="AB457" s="78">
        <f t="shared" si="220"/>
        <v>4</v>
      </c>
      <c r="AC457" s="78">
        <f t="shared" si="220"/>
        <v>4</v>
      </c>
      <c r="AD457" s="71">
        <f t="shared" si="220"/>
        <v>733</v>
      </c>
    </row>
    <row r="458" spans="1:30" x14ac:dyDescent="0.25">
      <c r="A458" s="79" t="s">
        <v>24</v>
      </c>
      <c r="B458" s="81">
        <f>SUM(B430:B453)</f>
        <v>642</v>
      </c>
      <c r="C458" s="81">
        <f t="shared" ref="C458:O458" si="221">SUM(C430:C453)</f>
        <v>82</v>
      </c>
      <c r="D458" s="81">
        <f t="shared" si="221"/>
        <v>0</v>
      </c>
      <c r="E458" s="81">
        <f t="shared" si="221"/>
        <v>2</v>
      </c>
      <c r="F458" s="81">
        <f t="shared" si="221"/>
        <v>10</v>
      </c>
      <c r="G458" s="81">
        <f t="shared" si="221"/>
        <v>0</v>
      </c>
      <c r="H458" s="81">
        <f t="shared" si="221"/>
        <v>1</v>
      </c>
      <c r="I458" s="81">
        <f t="shared" si="221"/>
        <v>2</v>
      </c>
      <c r="J458" s="81">
        <f t="shared" si="221"/>
        <v>0</v>
      </c>
      <c r="K458" s="81">
        <f t="shared" si="221"/>
        <v>0</v>
      </c>
      <c r="L458" s="81">
        <f t="shared" si="221"/>
        <v>0</v>
      </c>
      <c r="M458" s="81">
        <f t="shared" si="221"/>
        <v>2</v>
      </c>
      <c r="N458" s="81">
        <f t="shared" si="221"/>
        <v>0</v>
      </c>
      <c r="O458" s="71">
        <f t="shared" si="221"/>
        <v>741</v>
      </c>
      <c r="Q458" s="79" t="s">
        <v>24</v>
      </c>
      <c r="R458" s="81">
        <f>SUM(R430:R453)</f>
        <v>1</v>
      </c>
      <c r="S458" s="81">
        <f t="shared" ref="S458:AD458" si="222">SUM(S430:S453)</f>
        <v>3</v>
      </c>
      <c r="T458" s="81">
        <f t="shared" si="222"/>
        <v>14</v>
      </c>
      <c r="U458" s="81">
        <f t="shared" si="222"/>
        <v>27</v>
      </c>
      <c r="V458" s="81">
        <f t="shared" si="222"/>
        <v>100</v>
      </c>
      <c r="W458" s="81">
        <f t="shared" si="222"/>
        <v>201</v>
      </c>
      <c r="X458" s="81">
        <f t="shared" si="222"/>
        <v>214</v>
      </c>
      <c r="Y458" s="81">
        <f t="shared" si="222"/>
        <v>113</v>
      </c>
      <c r="Z458" s="81">
        <f t="shared" si="222"/>
        <v>51</v>
      </c>
      <c r="AA458" s="81">
        <f t="shared" si="222"/>
        <v>9</v>
      </c>
      <c r="AB458" s="81">
        <f t="shared" si="222"/>
        <v>4</v>
      </c>
      <c r="AC458" s="81">
        <f t="shared" si="222"/>
        <v>4</v>
      </c>
      <c r="AD458" s="71">
        <f t="shared" si="222"/>
        <v>741</v>
      </c>
    </row>
    <row r="461" spans="1:30" ht="13" x14ac:dyDescent="0.3">
      <c r="A461" s="4"/>
      <c r="B461" s="2" t="s">
        <v>28</v>
      </c>
      <c r="C461" s="4" t="str">
        <f>C41</f>
        <v>Eastbound</v>
      </c>
      <c r="R461" s="2" t="s">
        <v>28</v>
      </c>
      <c r="S461" s="4" t="str">
        <f>C41</f>
        <v>Eastbound</v>
      </c>
    </row>
    <row r="463" spans="1:30" x14ac:dyDescent="0.25">
      <c r="A463" s="10">
        <f>A393+1</f>
        <v>45554</v>
      </c>
      <c r="B463" s="115" t="s">
        <v>6</v>
      </c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7"/>
      <c r="Q463" s="10">
        <f>Q393+1</f>
        <v>45554</v>
      </c>
      <c r="R463" s="115" t="s">
        <v>7</v>
      </c>
      <c r="S463" s="116"/>
      <c r="T463" s="116"/>
      <c r="U463" s="116"/>
      <c r="V463" s="116"/>
      <c r="W463" s="116"/>
      <c r="X463" s="116"/>
      <c r="Y463" s="116"/>
      <c r="Z463" s="116"/>
      <c r="AA463" s="116"/>
      <c r="AB463" s="116"/>
      <c r="AC463" s="116"/>
      <c r="AD463" s="117"/>
    </row>
    <row r="464" spans="1:30" x14ac:dyDescent="0.25">
      <c r="A464" s="17" t="s">
        <v>13</v>
      </c>
      <c r="B464" s="17">
        <v>1</v>
      </c>
      <c r="C464" s="17">
        <v>2</v>
      </c>
      <c r="D464" s="17">
        <v>3</v>
      </c>
      <c r="E464" s="17">
        <v>4</v>
      </c>
      <c r="F464" s="17">
        <v>5</v>
      </c>
      <c r="G464" s="17">
        <v>6</v>
      </c>
      <c r="H464" s="17">
        <v>7</v>
      </c>
      <c r="I464" s="17">
        <v>8</v>
      </c>
      <c r="J464" s="17">
        <v>9</v>
      </c>
      <c r="K464" s="17">
        <v>10</v>
      </c>
      <c r="L464" s="17">
        <v>11</v>
      </c>
      <c r="M464" s="17">
        <v>12</v>
      </c>
      <c r="N464" s="17">
        <v>13</v>
      </c>
      <c r="O464" s="18" t="s">
        <v>12</v>
      </c>
      <c r="Q464" s="17" t="s">
        <v>13</v>
      </c>
      <c r="R464" s="17" t="str">
        <f>R$9</f>
        <v>0-10</v>
      </c>
      <c r="S464" s="17" t="str">
        <f t="shared" ref="S464:AC464" si="223">S$9</f>
        <v>10-15</v>
      </c>
      <c r="T464" s="17" t="str">
        <f t="shared" si="223"/>
        <v>15-20</v>
      </c>
      <c r="U464" s="17" t="str">
        <f t="shared" si="223"/>
        <v>20-25</v>
      </c>
      <c r="V464" s="17" t="str">
        <f t="shared" si="223"/>
        <v>25-30</v>
      </c>
      <c r="W464" s="17" t="str">
        <f t="shared" si="223"/>
        <v>30-35</v>
      </c>
      <c r="X464" s="17" t="str">
        <f t="shared" si="223"/>
        <v>35-40</v>
      </c>
      <c r="Y464" s="17" t="str">
        <f t="shared" si="223"/>
        <v>40-45</v>
      </c>
      <c r="Z464" s="17" t="str">
        <f t="shared" si="223"/>
        <v>45-50</v>
      </c>
      <c r="AA464" s="17" t="str">
        <f t="shared" si="223"/>
        <v>50-55</v>
      </c>
      <c r="AB464" s="17" t="str">
        <f t="shared" si="223"/>
        <v>55-60</v>
      </c>
      <c r="AC464" s="17" t="str">
        <f t="shared" si="223"/>
        <v>60+</v>
      </c>
      <c r="AD464" s="18" t="s">
        <v>12</v>
      </c>
    </row>
    <row r="465" spans="1:30" x14ac:dyDescent="0.25">
      <c r="A465" s="17">
        <v>1</v>
      </c>
      <c r="B465" s="27">
        <v>3</v>
      </c>
      <c r="C465" s="27">
        <v>0</v>
      </c>
      <c r="D465" s="27">
        <v>0</v>
      </c>
      <c r="E465" s="27">
        <v>0</v>
      </c>
      <c r="F465" s="27">
        <v>0</v>
      </c>
      <c r="G465" s="27">
        <v>0</v>
      </c>
      <c r="H465" s="27">
        <v>0</v>
      </c>
      <c r="I465" s="27">
        <v>0</v>
      </c>
      <c r="J465" s="27">
        <v>0</v>
      </c>
      <c r="K465" s="27">
        <v>0</v>
      </c>
      <c r="L465" s="27">
        <v>0</v>
      </c>
      <c r="M465" s="27">
        <v>0</v>
      </c>
      <c r="N465" s="27">
        <v>0</v>
      </c>
      <c r="O465" s="18">
        <f>SUM(B465:N465)</f>
        <v>3</v>
      </c>
      <c r="Q465" s="17">
        <v>1</v>
      </c>
      <c r="R465" s="27">
        <v>0</v>
      </c>
      <c r="S465" s="27">
        <v>0</v>
      </c>
      <c r="T465" s="27">
        <v>0</v>
      </c>
      <c r="U465" s="27">
        <v>0</v>
      </c>
      <c r="V465" s="27">
        <v>1</v>
      </c>
      <c r="W465" s="27">
        <v>0</v>
      </c>
      <c r="X465" s="27">
        <v>1</v>
      </c>
      <c r="Y465" s="27">
        <v>0</v>
      </c>
      <c r="Z465" s="27">
        <v>1</v>
      </c>
      <c r="AA465" s="27">
        <v>0</v>
      </c>
      <c r="AB465" s="27">
        <v>0</v>
      </c>
      <c r="AC465" s="27">
        <v>0</v>
      </c>
      <c r="AD465" s="18">
        <f>SUM(R465:AC465)</f>
        <v>3</v>
      </c>
    </row>
    <row r="466" spans="1:30" x14ac:dyDescent="0.25">
      <c r="A466" s="17">
        <v>2</v>
      </c>
      <c r="B466" s="27">
        <v>1</v>
      </c>
      <c r="C466" s="27">
        <v>0</v>
      </c>
      <c r="D466" s="27">
        <v>0</v>
      </c>
      <c r="E466" s="27">
        <v>0</v>
      </c>
      <c r="F466" s="27">
        <v>0</v>
      </c>
      <c r="G466" s="27">
        <v>0</v>
      </c>
      <c r="H466" s="27">
        <v>0</v>
      </c>
      <c r="I466" s="27">
        <v>0</v>
      </c>
      <c r="J466" s="27">
        <v>0</v>
      </c>
      <c r="K466" s="27">
        <v>0</v>
      </c>
      <c r="L466" s="27">
        <v>0</v>
      </c>
      <c r="M466" s="27">
        <v>0</v>
      </c>
      <c r="N466" s="27">
        <v>0</v>
      </c>
      <c r="O466" s="18">
        <f t="shared" ref="O466:O488" si="224">SUM(B466:N466)</f>
        <v>1</v>
      </c>
      <c r="Q466" s="17">
        <v>2</v>
      </c>
      <c r="R466" s="27">
        <v>0</v>
      </c>
      <c r="S466" s="27">
        <v>0</v>
      </c>
      <c r="T466" s="27">
        <v>0</v>
      </c>
      <c r="U466" s="27">
        <v>0</v>
      </c>
      <c r="V466" s="27">
        <v>0</v>
      </c>
      <c r="W466" s="27">
        <v>0</v>
      </c>
      <c r="X466" s="27">
        <v>1</v>
      </c>
      <c r="Y466" s="27">
        <v>0</v>
      </c>
      <c r="Z466" s="27">
        <v>0</v>
      </c>
      <c r="AA466" s="27">
        <v>0</v>
      </c>
      <c r="AB466" s="27">
        <v>0</v>
      </c>
      <c r="AC466" s="27">
        <v>0</v>
      </c>
      <c r="AD466" s="18">
        <f t="shared" ref="AD466:AD488" si="225">SUM(R466:AC466)</f>
        <v>1</v>
      </c>
    </row>
    <row r="467" spans="1:30" x14ac:dyDescent="0.25">
      <c r="A467" s="17">
        <v>3</v>
      </c>
      <c r="B467" s="27">
        <v>0</v>
      </c>
      <c r="C467" s="27">
        <v>0</v>
      </c>
      <c r="D467" s="27">
        <v>0</v>
      </c>
      <c r="E467" s="27">
        <v>0</v>
      </c>
      <c r="F467" s="27">
        <v>0</v>
      </c>
      <c r="G467" s="27">
        <v>0</v>
      </c>
      <c r="H467" s="27">
        <v>0</v>
      </c>
      <c r="I467" s="27">
        <v>0</v>
      </c>
      <c r="J467" s="27">
        <v>0</v>
      </c>
      <c r="K467" s="27">
        <v>0</v>
      </c>
      <c r="L467" s="27">
        <v>0</v>
      </c>
      <c r="M467" s="27">
        <v>0</v>
      </c>
      <c r="N467" s="27">
        <v>0</v>
      </c>
      <c r="O467" s="18">
        <f t="shared" si="224"/>
        <v>0</v>
      </c>
      <c r="Q467" s="17">
        <v>3</v>
      </c>
      <c r="R467" s="27">
        <v>0</v>
      </c>
      <c r="S467" s="27">
        <v>0</v>
      </c>
      <c r="T467" s="27">
        <v>0</v>
      </c>
      <c r="U467" s="27">
        <v>0</v>
      </c>
      <c r="V467" s="27">
        <v>0</v>
      </c>
      <c r="W467" s="27">
        <v>0</v>
      </c>
      <c r="X467" s="27">
        <v>0</v>
      </c>
      <c r="Y467" s="27">
        <v>0</v>
      </c>
      <c r="Z467" s="27">
        <v>0</v>
      </c>
      <c r="AA467" s="27">
        <v>0</v>
      </c>
      <c r="AB467" s="27">
        <v>0</v>
      </c>
      <c r="AC467" s="27">
        <v>0</v>
      </c>
      <c r="AD467" s="18">
        <f t="shared" si="225"/>
        <v>0</v>
      </c>
    </row>
    <row r="468" spans="1:30" x14ac:dyDescent="0.25">
      <c r="A468" s="17">
        <v>4</v>
      </c>
      <c r="B468" s="27">
        <v>2</v>
      </c>
      <c r="C468" s="27">
        <v>0</v>
      </c>
      <c r="D468" s="27">
        <v>0</v>
      </c>
      <c r="E468" s="27">
        <v>0</v>
      </c>
      <c r="F468" s="27">
        <v>0</v>
      </c>
      <c r="G468" s="27">
        <v>0</v>
      </c>
      <c r="H468" s="27">
        <v>0</v>
      </c>
      <c r="I468" s="27">
        <v>0</v>
      </c>
      <c r="J468" s="27">
        <v>0</v>
      </c>
      <c r="K468" s="27">
        <v>0</v>
      </c>
      <c r="L468" s="27">
        <v>0</v>
      </c>
      <c r="M468" s="27">
        <v>0</v>
      </c>
      <c r="N468" s="27">
        <v>0</v>
      </c>
      <c r="O468" s="18">
        <f t="shared" si="224"/>
        <v>2</v>
      </c>
      <c r="Q468" s="17">
        <v>4</v>
      </c>
      <c r="R468" s="27">
        <v>0</v>
      </c>
      <c r="S468" s="27">
        <v>0</v>
      </c>
      <c r="T468" s="27">
        <v>0</v>
      </c>
      <c r="U468" s="27">
        <v>0</v>
      </c>
      <c r="V468" s="27">
        <v>0</v>
      </c>
      <c r="W468" s="27">
        <v>0</v>
      </c>
      <c r="X468" s="27">
        <v>0</v>
      </c>
      <c r="Y468" s="27">
        <v>2</v>
      </c>
      <c r="Z468" s="27">
        <v>0</v>
      </c>
      <c r="AA468" s="27">
        <v>0</v>
      </c>
      <c r="AB468" s="27">
        <v>0</v>
      </c>
      <c r="AC468" s="27">
        <v>0</v>
      </c>
      <c r="AD468" s="18">
        <f t="shared" si="225"/>
        <v>2</v>
      </c>
    </row>
    <row r="469" spans="1:30" x14ac:dyDescent="0.25">
      <c r="A469" s="17">
        <v>5</v>
      </c>
      <c r="B469" s="27">
        <v>3</v>
      </c>
      <c r="C469" s="27">
        <v>0</v>
      </c>
      <c r="D469" s="27">
        <v>0</v>
      </c>
      <c r="E469" s="27">
        <v>0</v>
      </c>
      <c r="F469" s="27">
        <v>0</v>
      </c>
      <c r="G469" s="27">
        <v>0</v>
      </c>
      <c r="H469" s="27">
        <v>0</v>
      </c>
      <c r="I469" s="27">
        <v>0</v>
      </c>
      <c r="J469" s="27">
        <v>0</v>
      </c>
      <c r="K469" s="27">
        <v>0</v>
      </c>
      <c r="L469" s="27">
        <v>0</v>
      </c>
      <c r="M469" s="27">
        <v>0</v>
      </c>
      <c r="N469" s="27">
        <v>0</v>
      </c>
      <c r="O469" s="18">
        <f t="shared" si="224"/>
        <v>3</v>
      </c>
      <c r="Q469" s="17">
        <v>5</v>
      </c>
      <c r="R469" s="27">
        <v>0</v>
      </c>
      <c r="S469" s="27">
        <v>0</v>
      </c>
      <c r="T469" s="27">
        <v>0</v>
      </c>
      <c r="U469" s="27">
        <v>0</v>
      </c>
      <c r="V469" s="27">
        <v>0</v>
      </c>
      <c r="W469" s="27">
        <v>1</v>
      </c>
      <c r="X469" s="27">
        <v>1</v>
      </c>
      <c r="Y469" s="27">
        <v>0</v>
      </c>
      <c r="Z469" s="27">
        <v>0</v>
      </c>
      <c r="AA469" s="27">
        <v>0</v>
      </c>
      <c r="AB469" s="27">
        <v>0</v>
      </c>
      <c r="AC469" s="27">
        <v>1</v>
      </c>
      <c r="AD469" s="18">
        <f t="shared" si="225"/>
        <v>3</v>
      </c>
    </row>
    <row r="470" spans="1:30" x14ac:dyDescent="0.25">
      <c r="A470" s="17">
        <v>6</v>
      </c>
      <c r="B470" s="27">
        <v>3</v>
      </c>
      <c r="C470" s="27">
        <v>0</v>
      </c>
      <c r="D470" s="27">
        <v>0</v>
      </c>
      <c r="E470" s="27">
        <v>0</v>
      </c>
      <c r="F470" s="27">
        <v>0</v>
      </c>
      <c r="G470" s="27">
        <v>0</v>
      </c>
      <c r="H470" s="27">
        <v>0</v>
      </c>
      <c r="I470" s="27">
        <v>0</v>
      </c>
      <c r="J470" s="27">
        <v>0</v>
      </c>
      <c r="K470" s="27">
        <v>0</v>
      </c>
      <c r="L470" s="27">
        <v>0</v>
      </c>
      <c r="M470" s="27">
        <v>0</v>
      </c>
      <c r="N470" s="27">
        <v>0</v>
      </c>
      <c r="O470" s="18">
        <f t="shared" si="224"/>
        <v>3</v>
      </c>
      <c r="Q470" s="17">
        <v>6</v>
      </c>
      <c r="R470" s="27">
        <v>0</v>
      </c>
      <c r="S470" s="27">
        <v>0</v>
      </c>
      <c r="T470" s="27">
        <v>0</v>
      </c>
      <c r="U470" s="27">
        <v>0</v>
      </c>
      <c r="V470" s="27">
        <v>0</v>
      </c>
      <c r="W470" s="27">
        <v>0</v>
      </c>
      <c r="X470" s="27">
        <v>1</v>
      </c>
      <c r="Y470" s="27">
        <v>2</v>
      </c>
      <c r="Z470" s="27">
        <v>0</v>
      </c>
      <c r="AA470" s="27">
        <v>0</v>
      </c>
      <c r="AB470" s="27">
        <v>0</v>
      </c>
      <c r="AC470" s="27">
        <v>0</v>
      </c>
      <c r="AD470" s="18">
        <f t="shared" si="225"/>
        <v>3</v>
      </c>
    </row>
    <row r="471" spans="1:30" x14ac:dyDescent="0.25">
      <c r="A471" s="17">
        <v>7</v>
      </c>
      <c r="B471" s="27">
        <v>13</v>
      </c>
      <c r="C471" s="27">
        <v>2</v>
      </c>
      <c r="D471" s="27">
        <v>0</v>
      </c>
      <c r="E471" s="27">
        <v>0</v>
      </c>
      <c r="F471" s="27">
        <v>0</v>
      </c>
      <c r="G471" s="27">
        <v>0</v>
      </c>
      <c r="H471" s="27">
        <v>0</v>
      </c>
      <c r="I471" s="27">
        <v>0</v>
      </c>
      <c r="J471" s="27">
        <v>0</v>
      </c>
      <c r="K471" s="27">
        <v>0</v>
      </c>
      <c r="L471" s="27">
        <v>0</v>
      </c>
      <c r="M471" s="27">
        <v>0</v>
      </c>
      <c r="N471" s="27">
        <v>0</v>
      </c>
      <c r="O471" s="18">
        <f t="shared" si="224"/>
        <v>15</v>
      </c>
      <c r="Q471" s="17">
        <v>7</v>
      </c>
      <c r="R471" s="27">
        <v>0</v>
      </c>
      <c r="S471" s="27">
        <v>0</v>
      </c>
      <c r="T471" s="27">
        <v>1</v>
      </c>
      <c r="U471" s="27">
        <v>0</v>
      </c>
      <c r="V471" s="27">
        <v>4</v>
      </c>
      <c r="W471" s="27">
        <v>3</v>
      </c>
      <c r="X471" s="27">
        <v>4</v>
      </c>
      <c r="Y471" s="27">
        <v>2</v>
      </c>
      <c r="Z471" s="27">
        <v>1</v>
      </c>
      <c r="AA471" s="27">
        <v>0</v>
      </c>
      <c r="AB471" s="27">
        <v>0</v>
      </c>
      <c r="AC471" s="27">
        <v>0</v>
      </c>
      <c r="AD471" s="18">
        <f t="shared" si="225"/>
        <v>15</v>
      </c>
    </row>
    <row r="472" spans="1:30" x14ac:dyDescent="0.25">
      <c r="A472" s="17">
        <v>8</v>
      </c>
      <c r="B472" s="27">
        <v>38</v>
      </c>
      <c r="C472" s="27">
        <v>9</v>
      </c>
      <c r="D472" s="27">
        <v>0</v>
      </c>
      <c r="E472" s="27">
        <v>0</v>
      </c>
      <c r="F472" s="27">
        <v>0</v>
      </c>
      <c r="G472" s="27">
        <v>0</v>
      </c>
      <c r="H472" s="27">
        <v>0</v>
      </c>
      <c r="I472" s="27">
        <v>0</v>
      </c>
      <c r="J472" s="27">
        <v>0</v>
      </c>
      <c r="K472" s="27">
        <v>0</v>
      </c>
      <c r="L472" s="27">
        <v>0</v>
      </c>
      <c r="M472" s="27">
        <v>0</v>
      </c>
      <c r="N472" s="27">
        <v>0</v>
      </c>
      <c r="O472" s="18">
        <f t="shared" si="224"/>
        <v>47</v>
      </c>
      <c r="Q472" s="17">
        <v>8</v>
      </c>
      <c r="R472" s="27">
        <v>0</v>
      </c>
      <c r="S472" s="27">
        <v>0</v>
      </c>
      <c r="T472" s="27">
        <v>0</v>
      </c>
      <c r="U472" s="27">
        <v>2</v>
      </c>
      <c r="V472" s="27">
        <v>4</v>
      </c>
      <c r="W472" s="27">
        <v>5</v>
      </c>
      <c r="X472" s="27">
        <v>15</v>
      </c>
      <c r="Y472" s="27">
        <v>15</v>
      </c>
      <c r="Z472" s="27">
        <v>5</v>
      </c>
      <c r="AA472" s="27">
        <v>0</v>
      </c>
      <c r="AB472" s="27">
        <v>1</v>
      </c>
      <c r="AC472" s="27">
        <v>0</v>
      </c>
      <c r="AD472" s="18">
        <f t="shared" si="225"/>
        <v>47</v>
      </c>
    </row>
    <row r="473" spans="1:30" x14ac:dyDescent="0.25">
      <c r="A473" s="17">
        <v>9</v>
      </c>
      <c r="B473" s="27">
        <v>70</v>
      </c>
      <c r="C473" s="27">
        <v>7</v>
      </c>
      <c r="D473" s="27">
        <v>0</v>
      </c>
      <c r="E473" s="27">
        <v>0</v>
      </c>
      <c r="F473" s="27">
        <v>1</v>
      </c>
      <c r="G473" s="27">
        <v>0</v>
      </c>
      <c r="H473" s="27">
        <v>0</v>
      </c>
      <c r="I473" s="27">
        <v>1</v>
      </c>
      <c r="J473" s="27">
        <v>0</v>
      </c>
      <c r="K473" s="27">
        <v>0</v>
      </c>
      <c r="L473" s="27">
        <v>0</v>
      </c>
      <c r="M473" s="27">
        <v>0</v>
      </c>
      <c r="N473" s="27">
        <v>0</v>
      </c>
      <c r="O473" s="18">
        <f t="shared" si="224"/>
        <v>79</v>
      </c>
      <c r="Q473" s="17">
        <v>9</v>
      </c>
      <c r="R473" s="27">
        <v>0</v>
      </c>
      <c r="S473" s="27">
        <v>0</v>
      </c>
      <c r="T473" s="27">
        <v>1</v>
      </c>
      <c r="U473" s="27">
        <v>1</v>
      </c>
      <c r="V473" s="27">
        <v>7</v>
      </c>
      <c r="W473" s="27">
        <v>10</v>
      </c>
      <c r="X473" s="27">
        <v>30</v>
      </c>
      <c r="Y473" s="27">
        <v>22</v>
      </c>
      <c r="Z473" s="27">
        <v>3</v>
      </c>
      <c r="AA473" s="27">
        <v>2</v>
      </c>
      <c r="AB473" s="27">
        <v>1</v>
      </c>
      <c r="AC473" s="27">
        <v>2</v>
      </c>
      <c r="AD473" s="18">
        <f t="shared" si="225"/>
        <v>79</v>
      </c>
    </row>
    <row r="474" spans="1:30" x14ac:dyDescent="0.25">
      <c r="A474" s="17">
        <v>10</v>
      </c>
      <c r="B474" s="27">
        <v>37</v>
      </c>
      <c r="C474" s="27">
        <v>3</v>
      </c>
      <c r="D474" s="27">
        <v>0</v>
      </c>
      <c r="E474" s="27">
        <v>1</v>
      </c>
      <c r="F474" s="27">
        <v>1</v>
      </c>
      <c r="G474" s="27">
        <v>0</v>
      </c>
      <c r="H474" s="27">
        <v>0</v>
      </c>
      <c r="I474" s="27">
        <v>0</v>
      </c>
      <c r="J474" s="27">
        <v>0</v>
      </c>
      <c r="K474" s="27">
        <v>0</v>
      </c>
      <c r="L474" s="27">
        <v>0</v>
      </c>
      <c r="M474" s="27">
        <v>0</v>
      </c>
      <c r="N474" s="27">
        <v>0</v>
      </c>
      <c r="O474" s="18">
        <f t="shared" si="224"/>
        <v>42</v>
      </c>
      <c r="Q474" s="17">
        <v>10</v>
      </c>
      <c r="R474" s="27">
        <v>0</v>
      </c>
      <c r="S474" s="27">
        <v>0</v>
      </c>
      <c r="T474" s="27">
        <v>2</v>
      </c>
      <c r="U474" s="27">
        <v>5</v>
      </c>
      <c r="V474" s="27">
        <v>4</v>
      </c>
      <c r="W474" s="27">
        <v>5</v>
      </c>
      <c r="X474" s="27">
        <v>6</v>
      </c>
      <c r="Y474" s="27">
        <v>10</v>
      </c>
      <c r="Z474" s="27">
        <v>7</v>
      </c>
      <c r="AA474" s="27">
        <v>3</v>
      </c>
      <c r="AB474" s="27">
        <v>0</v>
      </c>
      <c r="AC474" s="27">
        <v>0</v>
      </c>
      <c r="AD474" s="18">
        <f t="shared" si="225"/>
        <v>42</v>
      </c>
    </row>
    <row r="475" spans="1:30" x14ac:dyDescent="0.25">
      <c r="A475" s="17">
        <v>11</v>
      </c>
      <c r="B475" s="27">
        <v>24</v>
      </c>
      <c r="C475" s="27">
        <v>9</v>
      </c>
      <c r="D475" s="27">
        <v>0</v>
      </c>
      <c r="E475" s="27">
        <v>0</v>
      </c>
      <c r="F475" s="27">
        <v>0</v>
      </c>
      <c r="G475" s="27">
        <v>0</v>
      </c>
      <c r="H475" s="27">
        <v>0</v>
      </c>
      <c r="I475" s="27">
        <v>0</v>
      </c>
      <c r="J475" s="27">
        <v>1</v>
      </c>
      <c r="K475" s="27">
        <v>0</v>
      </c>
      <c r="L475" s="27">
        <v>0</v>
      </c>
      <c r="M475" s="27">
        <v>0</v>
      </c>
      <c r="N475" s="27">
        <v>0</v>
      </c>
      <c r="O475" s="18">
        <f t="shared" si="224"/>
        <v>34</v>
      </c>
      <c r="Q475" s="17">
        <v>11</v>
      </c>
      <c r="R475" s="27">
        <v>0</v>
      </c>
      <c r="S475" s="27">
        <v>0</v>
      </c>
      <c r="T475" s="27">
        <v>2</v>
      </c>
      <c r="U475" s="27">
        <v>0</v>
      </c>
      <c r="V475" s="27">
        <v>4</v>
      </c>
      <c r="W475" s="27">
        <v>8</v>
      </c>
      <c r="X475" s="27">
        <v>7</v>
      </c>
      <c r="Y475" s="27">
        <v>7</v>
      </c>
      <c r="Z475" s="27">
        <v>4</v>
      </c>
      <c r="AA475" s="27">
        <v>1</v>
      </c>
      <c r="AB475" s="27">
        <v>1</v>
      </c>
      <c r="AC475" s="27">
        <v>0</v>
      </c>
      <c r="AD475" s="18">
        <f t="shared" si="225"/>
        <v>34</v>
      </c>
    </row>
    <row r="476" spans="1:30" x14ac:dyDescent="0.25">
      <c r="A476" s="17">
        <v>12</v>
      </c>
      <c r="B476" s="27">
        <v>28</v>
      </c>
      <c r="C476" s="27">
        <v>12</v>
      </c>
      <c r="D476" s="27">
        <v>0</v>
      </c>
      <c r="E476" s="27">
        <v>0</v>
      </c>
      <c r="F476" s="27">
        <v>1</v>
      </c>
      <c r="G476" s="27">
        <v>0</v>
      </c>
      <c r="H476" s="27">
        <v>1</v>
      </c>
      <c r="I476" s="27">
        <v>0</v>
      </c>
      <c r="J476" s="27">
        <v>0</v>
      </c>
      <c r="K476" s="27">
        <v>0</v>
      </c>
      <c r="L476" s="27">
        <v>0</v>
      </c>
      <c r="M476" s="27">
        <v>1</v>
      </c>
      <c r="N476" s="27">
        <v>0</v>
      </c>
      <c r="O476" s="18">
        <f t="shared" si="224"/>
        <v>43</v>
      </c>
      <c r="Q476" s="17">
        <v>12</v>
      </c>
      <c r="R476" s="27">
        <v>0</v>
      </c>
      <c r="S476" s="27">
        <v>0</v>
      </c>
      <c r="T476" s="27">
        <v>1</v>
      </c>
      <c r="U476" s="27">
        <v>3</v>
      </c>
      <c r="V476" s="27">
        <v>4</v>
      </c>
      <c r="W476" s="27">
        <v>11</v>
      </c>
      <c r="X476" s="27">
        <v>10</v>
      </c>
      <c r="Y476" s="27">
        <v>8</v>
      </c>
      <c r="Z476" s="27">
        <v>4</v>
      </c>
      <c r="AA476" s="27">
        <v>1</v>
      </c>
      <c r="AB476" s="27">
        <v>0</v>
      </c>
      <c r="AC476" s="27">
        <v>1</v>
      </c>
      <c r="AD476" s="18">
        <f t="shared" si="225"/>
        <v>43</v>
      </c>
    </row>
    <row r="477" spans="1:30" x14ac:dyDescent="0.25">
      <c r="A477" s="17">
        <v>13</v>
      </c>
      <c r="B477" s="27">
        <v>24</v>
      </c>
      <c r="C477" s="27">
        <v>6</v>
      </c>
      <c r="D477" s="27">
        <v>0</v>
      </c>
      <c r="E477" s="27">
        <v>0</v>
      </c>
      <c r="F477" s="27">
        <v>0</v>
      </c>
      <c r="G477" s="27">
        <v>0</v>
      </c>
      <c r="H477" s="27">
        <v>0</v>
      </c>
      <c r="I477" s="27">
        <v>0</v>
      </c>
      <c r="J477" s="27">
        <v>0</v>
      </c>
      <c r="K477" s="27">
        <v>0</v>
      </c>
      <c r="L477" s="27">
        <v>0</v>
      </c>
      <c r="M477" s="27">
        <v>0</v>
      </c>
      <c r="N477" s="27">
        <v>0</v>
      </c>
      <c r="O477" s="18">
        <f t="shared" si="224"/>
        <v>30</v>
      </c>
      <c r="Q477" s="17">
        <v>13</v>
      </c>
      <c r="R477" s="27">
        <v>0</v>
      </c>
      <c r="S477" s="27">
        <v>0</v>
      </c>
      <c r="T477" s="27">
        <v>0</v>
      </c>
      <c r="U477" s="27">
        <v>1</v>
      </c>
      <c r="V477" s="27">
        <v>5</v>
      </c>
      <c r="W477" s="27">
        <v>8</v>
      </c>
      <c r="X477" s="27">
        <v>10</v>
      </c>
      <c r="Y477" s="27">
        <v>2</v>
      </c>
      <c r="Z477" s="27">
        <v>2</v>
      </c>
      <c r="AA477" s="27">
        <v>1</v>
      </c>
      <c r="AB477" s="27">
        <v>1</v>
      </c>
      <c r="AC477" s="27">
        <v>0</v>
      </c>
      <c r="AD477" s="18">
        <f t="shared" si="225"/>
        <v>30</v>
      </c>
    </row>
    <row r="478" spans="1:30" x14ac:dyDescent="0.25">
      <c r="A478" s="17">
        <v>14</v>
      </c>
      <c r="B478" s="27">
        <v>33</v>
      </c>
      <c r="C478" s="27">
        <v>5</v>
      </c>
      <c r="D478" s="27">
        <v>0</v>
      </c>
      <c r="E478" s="27">
        <v>1</v>
      </c>
      <c r="F478" s="27">
        <v>1</v>
      </c>
      <c r="G478" s="27">
        <v>0</v>
      </c>
      <c r="H478" s="27">
        <v>0</v>
      </c>
      <c r="I478" s="27">
        <v>2</v>
      </c>
      <c r="J478" s="27">
        <v>0</v>
      </c>
      <c r="K478" s="27">
        <v>0</v>
      </c>
      <c r="L478" s="27">
        <v>0</v>
      </c>
      <c r="M478" s="27">
        <v>0</v>
      </c>
      <c r="N478" s="27">
        <v>0</v>
      </c>
      <c r="O478" s="18">
        <f t="shared" si="224"/>
        <v>42</v>
      </c>
      <c r="Q478" s="17">
        <v>14</v>
      </c>
      <c r="R478" s="27">
        <v>0</v>
      </c>
      <c r="S478" s="27">
        <v>1</v>
      </c>
      <c r="T478" s="27">
        <v>0</v>
      </c>
      <c r="U478" s="27">
        <v>2</v>
      </c>
      <c r="V478" s="27">
        <v>3</v>
      </c>
      <c r="W478" s="27">
        <v>12</v>
      </c>
      <c r="X478" s="27">
        <v>12</v>
      </c>
      <c r="Y478" s="27">
        <v>10</v>
      </c>
      <c r="Z478" s="27">
        <v>1</v>
      </c>
      <c r="AA478" s="27">
        <v>1</v>
      </c>
      <c r="AB478" s="27">
        <v>0</v>
      </c>
      <c r="AC478" s="27">
        <v>0</v>
      </c>
      <c r="AD478" s="18">
        <f t="shared" si="225"/>
        <v>42</v>
      </c>
    </row>
    <row r="479" spans="1:30" x14ac:dyDescent="0.25">
      <c r="A479" s="17">
        <v>15</v>
      </c>
      <c r="B479" s="27">
        <v>32</v>
      </c>
      <c r="C479" s="27">
        <v>4</v>
      </c>
      <c r="D479" s="27">
        <v>0</v>
      </c>
      <c r="E479" s="27">
        <v>0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18">
        <f t="shared" si="224"/>
        <v>36</v>
      </c>
      <c r="Q479" s="17">
        <v>15</v>
      </c>
      <c r="R479" s="27">
        <v>0</v>
      </c>
      <c r="S479" s="27">
        <v>1</v>
      </c>
      <c r="T479" s="27">
        <v>0</v>
      </c>
      <c r="U479" s="27">
        <v>0</v>
      </c>
      <c r="V479" s="27">
        <v>4</v>
      </c>
      <c r="W479" s="27">
        <v>4</v>
      </c>
      <c r="X479" s="27">
        <v>15</v>
      </c>
      <c r="Y479" s="27">
        <v>9</v>
      </c>
      <c r="Z479" s="27">
        <v>2</v>
      </c>
      <c r="AA479" s="27">
        <v>1</v>
      </c>
      <c r="AB479" s="27">
        <v>0</v>
      </c>
      <c r="AC479" s="27">
        <v>0</v>
      </c>
      <c r="AD479" s="18">
        <f t="shared" si="225"/>
        <v>36</v>
      </c>
    </row>
    <row r="480" spans="1:30" x14ac:dyDescent="0.25">
      <c r="A480" s="17">
        <v>16</v>
      </c>
      <c r="B480" s="27">
        <v>40</v>
      </c>
      <c r="C480" s="27">
        <v>8</v>
      </c>
      <c r="D480" s="27">
        <v>0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18">
        <f t="shared" si="224"/>
        <v>48</v>
      </c>
      <c r="Q480" s="17">
        <v>16</v>
      </c>
      <c r="R480" s="27">
        <v>0</v>
      </c>
      <c r="S480" s="27">
        <v>0</v>
      </c>
      <c r="T480" s="27">
        <v>0</v>
      </c>
      <c r="U480" s="27">
        <v>1</v>
      </c>
      <c r="V480" s="27">
        <v>4</v>
      </c>
      <c r="W480" s="27">
        <v>11</v>
      </c>
      <c r="X480" s="27">
        <v>17</v>
      </c>
      <c r="Y480" s="27">
        <v>10</v>
      </c>
      <c r="Z480" s="27">
        <v>3</v>
      </c>
      <c r="AA480" s="27">
        <v>2</v>
      </c>
      <c r="AB480" s="27">
        <v>0</v>
      </c>
      <c r="AC480" s="27">
        <v>0</v>
      </c>
      <c r="AD480" s="18">
        <f t="shared" si="225"/>
        <v>48</v>
      </c>
    </row>
    <row r="481" spans="1:30" x14ac:dyDescent="0.25">
      <c r="A481" s="17">
        <v>17</v>
      </c>
      <c r="B481" s="27">
        <v>44</v>
      </c>
      <c r="C481" s="27">
        <v>6</v>
      </c>
      <c r="D481" s="27">
        <v>0</v>
      </c>
      <c r="E481" s="27">
        <v>1</v>
      </c>
      <c r="F481" s="27">
        <v>0</v>
      </c>
      <c r="G481" s="27">
        <v>0</v>
      </c>
      <c r="H481" s="27">
        <v>0</v>
      </c>
      <c r="I481" s="27">
        <v>0</v>
      </c>
      <c r="J481" s="27">
        <v>0</v>
      </c>
      <c r="K481" s="27">
        <v>0</v>
      </c>
      <c r="L481" s="27">
        <v>0</v>
      </c>
      <c r="M481" s="27">
        <v>0</v>
      </c>
      <c r="N481" s="27">
        <v>0</v>
      </c>
      <c r="O481" s="18">
        <f t="shared" si="224"/>
        <v>51</v>
      </c>
      <c r="Q481" s="17">
        <v>17</v>
      </c>
      <c r="R481" s="27">
        <v>0</v>
      </c>
      <c r="S481" s="27">
        <v>0</v>
      </c>
      <c r="T481" s="27">
        <v>1</v>
      </c>
      <c r="U481" s="27">
        <v>0</v>
      </c>
      <c r="V481" s="27">
        <v>6</v>
      </c>
      <c r="W481" s="27">
        <v>12</v>
      </c>
      <c r="X481" s="27">
        <v>13</v>
      </c>
      <c r="Y481" s="27">
        <v>14</v>
      </c>
      <c r="Z481" s="27">
        <v>3</v>
      </c>
      <c r="AA481" s="27">
        <v>2</v>
      </c>
      <c r="AB481" s="27">
        <v>0</v>
      </c>
      <c r="AC481" s="27">
        <v>0</v>
      </c>
      <c r="AD481" s="18">
        <f t="shared" si="225"/>
        <v>51</v>
      </c>
    </row>
    <row r="482" spans="1:30" x14ac:dyDescent="0.25">
      <c r="A482" s="17">
        <v>18</v>
      </c>
      <c r="B482" s="27">
        <v>56</v>
      </c>
      <c r="C482" s="27">
        <v>7</v>
      </c>
      <c r="D482" s="27">
        <v>0</v>
      </c>
      <c r="E482" s="27">
        <v>0</v>
      </c>
      <c r="F482" s="27">
        <v>0</v>
      </c>
      <c r="G482" s="27">
        <v>0</v>
      </c>
      <c r="H482" s="27">
        <v>0</v>
      </c>
      <c r="I482" s="27">
        <v>0</v>
      </c>
      <c r="J482" s="27">
        <v>0</v>
      </c>
      <c r="K482" s="27">
        <v>0</v>
      </c>
      <c r="L482" s="27">
        <v>0</v>
      </c>
      <c r="M482" s="27">
        <v>0</v>
      </c>
      <c r="N482" s="27">
        <v>0</v>
      </c>
      <c r="O482" s="18">
        <f t="shared" si="224"/>
        <v>63</v>
      </c>
      <c r="Q482" s="17">
        <v>18</v>
      </c>
      <c r="R482" s="27">
        <v>0</v>
      </c>
      <c r="S482" s="27">
        <v>0</v>
      </c>
      <c r="T482" s="27">
        <v>0</v>
      </c>
      <c r="U482" s="27">
        <v>1</v>
      </c>
      <c r="V482" s="27">
        <v>0</v>
      </c>
      <c r="W482" s="27">
        <v>8</v>
      </c>
      <c r="X482" s="27">
        <v>21</v>
      </c>
      <c r="Y482" s="27">
        <v>20</v>
      </c>
      <c r="Z482" s="27">
        <v>9</v>
      </c>
      <c r="AA482" s="27">
        <v>1</v>
      </c>
      <c r="AB482" s="27">
        <v>2</v>
      </c>
      <c r="AC482" s="27">
        <v>1</v>
      </c>
      <c r="AD482" s="18">
        <f t="shared" si="225"/>
        <v>63</v>
      </c>
    </row>
    <row r="483" spans="1:30" x14ac:dyDescent="0.25">
      <c r="A483" s="17">
        <v>19</v>
      </c>
      <c r="B483" s="27">
        <v>27</v>
      </c>
      <c r="C483" s="27">
        <v>7</v>
      </c>
      <c r="D483" s="27">
        <v>0</v>
      </c>
      <c r="E483" s="27">
        <v>0</v>
      </c>
      <c r="F483" s="27">
        <v>0</v>
      </c>
      <c r="G483" s="27">
        <v>0</v>
      </c>
      <c r="H483" s="27">
        <v>0</v>
      </c>
      <c r="I483" s="27">
        <v>0</v>
      </c>
      <c r="J483" s="27">
        <v>0</v>
      </c>
      <c r="K483" s="27">
        <v>0</v>
      </c>
      <c r="L483" s="27">
        <v>0</v>
      </c>
      <c r="M483" s="27">
        <v>0</v>
      </c>
      <c r="N483" s="27">
        <v>0</v>
      </c>
      <c r="O483" s="18">
        <f t="shared" si="224"/>
        <v>34</v>
      </c>
      <c r="Q483" s="17">
        <v>19</v>
      </c>
      <c r="R483" s="27">
        <v>0</v>
      </c>
      <c r="S483" s="27">
        <v>0</v>
      </c>
      <c r="T483" s="27">
        <v>0</v>
      </c>
      <c r="U483" s="27">
        <v>0</v>
      </c>
      <c r="V483" s="27">
        <v>8</v>
      </c>
      <c r="W483" s="27">
        <v>4</v>
      </c>
      <c r="X483" s="27">
        <v>12</v>
      </c>
      <c r="Y483" s="27">
        <v>7</v>
      </c>
      <c r="Z483" s="27">
        <v>3</v>
      </c>
      <c r="AA483" s="27">
        <v>0</v>
      </c>
      <c r="AB483" s="27">
        <v>0</v>
      </c>
      <c r="AC483" s="27">
        <v>0</v>
      </c>
      <c r="AD483" s="18">
        <f t="shared" si="225"/>
        <v>34</v>
      </c>
    </row>
    <row r="484" spans="1:30" x14ac:dyDescent="0.25">
      <c r="A484" s="17">
        <v>20</v>
      </c>
      <c r="B484" s="27">
        <v>17</v>
      </c>
      <c r="C484" s="27">
        <v>2</v>
      </c>
      <c r="D484" s="27">
        <v>0</v>
      </c>
      <c r="E484" s="27">
        <v>0</v>
      </c>
      <c r="F484" s="27">
        <v>0</v>
      </c>
      <c r="G484" s="27">
        <v>0</v>
      </c>
      <c r="H484" s="27">
        <v>0</v>
      </c>
      <c r="I484" s="27">
        <v>0</v>
      </c>
      <c r="J484" s="27">
        <v>0</v>
      </c>
      <c r="K484" s="27">
        <v>0</v>
      </c>
      <c r="L484" s="27">
        <v>0</v>
      </c>
      <c r="M484" s="27">
        <v>0</v>
      </c>
      <c r="N484" s="27">
        <v>0</v>
      </c>
      <c r="O484" s="18">
        <f t="shared" si="224"/>
        <v>19</v>
      </c>
      <c r="Q484" s="17">
        <v>20</v>
      </c>
      <c r="R484" s="27">
        <v>0</v>
      </c>
      <c r="S484" s="27">
        <v>0</v>
      </c>
      <c r="T484" s="27">
        <v>0</v>
      </c>
      <c r="U484" s="27">
        <v>0</v>
      </c>
      <c r="V484" s="27">
        <v>1</v>
      </c>
      <c r="W484" s="27">
        <v>2</v>
      </c>
      <c r="X484" s="27">
        <v>8</v>
      </c>
      <c r="Y484" s="27">
        <v>5</v>
      </c>
      <c r="Z484" s="27">
        <v>2</v>
      </c>
      <c r="AA484" s="27">
        <v>1</v>
      </c>
      <c r="AB484" s="27">
        <v>0</v>
      </c>
      <c r="AC484" s="27">
        <v>0</v>
      </c>
      <c r="AD484" s="18">
        <f t="shared" si="225"/>
        <v>19</v>
      </c>
    </row>
    <row r="485" spans="1:30" x14ac:dyDescent="0.25">
      <c r="A485" s="17">
        <v>21</v>
      </c>
      <c r="B485" s="27">
        <v>14</v>
      </c>
      <c r="C485" s="27">
        <v>2</v>
      </c>
      <c r="D485" s="27">
        <v>0</v>
      </c>
      <c r="E485" s="27">
        <v>0</v>
      </c>
      <c r="F485" s="27">
        <v>0</v>
      </c>
      <c r="G485" s="27">
        <v>0</v>
      </c>
      <c r="H485" s="27">
        <v>0</v>
      </c>
      <c r="I485" s="27">
        <v>0</v>
      </c>
      <c r="J485" s="27">
        <v>0</v>
      </c>
      <c r="K485" s="27">
        <v>0</v>
      </c>
      <c r="L485" s="27">
        <v>0</v>
      </c>
      <c r="M485" s="27">
        <v>0</v>
      </c>
      <c r="N485" s="27">
        <v>0</v>
      </c>
      <c r="O485" s="18">
        <f t="shared" si="224"/>
        <v>16</v>
      </c>
      <c r="Q485" s="17">
        <v>21</v>
      </c>
      <c r="R485" s="27">
        <v>0</v>
      </c>
      <c r="S485" s="27">
        <v>0</v>
      </c>
      <c r="T485" s="27">
        <v>1</v>
      </c>
      <c r="U485" s="27">
        <v>0</v>
      </c>
      <c r="V485" s="27">
        <v>1</v>
      </c>
      <c r="W485" s="27">
        <v>0</v>
      </c>
      <c r="X485" s="27">
        <v>6</v>
      </c>
      <c r="Y485" s="27">
        <v>6</v>
      </c>
      <c r="Z485" s="27">
        <v>1</v>
      </c>
      <c r="AA485" s="27">
        <v>1</v>
      </c>
      <c r="AB485" s="27">
        <v>0</v>
      </c>
      <c r="AC485" s="27">
        <v>0</v>
      </c>
      <c r="AD485" s="18">
        <f t="shared" si="225"/>
        <v>16</v>
      </c>
    </row>
    <row r="486" spans="1:30" x14ac:dyDescent="0.25">
      <c r="A486" s="17">
        <v>22</v>
      </c>
      <c r="B486" s="27">
        <v>10</v>
      </c>
      <c r="C486" s="27">
        <v>1</v>
      </c>
      <c r="D486" s="27">
        <v>0</v>
      </c>
      <c r="E486" s="27">
        <v>0</v>
      </c>
      <c r="F486" s="27">
        <v>0</v>
      </c>
      <c r="G486" s="27">
        <v>0</v>
      </c>
      <c r="H486" s="27">
        <v>0</v>
      </c>
      <c r="I486" s="27">
        <v>0</v>
      </c>
      <c r="J486" s="27">
        <v>0</v>
      </c>
      <c r="K486" s="27">
        <v>0</v>
      </c>
      <c r="L486" s="27">
        <v>0</v>
      </c>
      <c r="M486" s="27">
        <v>0</v>
      </c>
      <c r="N486" s="27">
        <v>0</v>
      </c>
      <c r="O486" s="18">
        <f t="shared" si="224"/>
        <v>11</v>
      </c>
      <c r="Q486" s="17">
        <v>22</v>
      </c>
      <c r="R486" s="27">
        <v>0</v>
      </c>
      <c r="S486" s="27">
        <v>0</v>
      </c>
      <c r="T486" s="27">
        <v>0</v>
      </c>
      <c r="U486" s="27">
        <v>0</v>
      </c>
      <c r="V486" s="27">
        <v>0</v>
      </c>
      <c r="W486" s="27">
        <v>4</v>
      </c>
      <c r="X486" s="27">
        <v>0</v>
      </c>
      <c r="Y486" s="27">
        <v>6</v>
      </c>
      <c r="Z486" s="27">
        <v>1</v>
      </c>
      <c r="AA486" s="27">
        <v>0</v>
      </c>
      <c r="AB486" s="27">
        <v>0</v>
      </c>
      <c r="AC486" s="27">
        <v>0</v>
      </c>
      <c r="AD486" s="18">
        <f t="shared" si="225"/>
        <v>11</v>
      </c>
    </row>
    <row r="487" spans="1:30" x14ac:dyDescent="0.25">
      <c r="A487" s="17">
        <v>23</v>
      </c>
      <c r="B487" s="27">
        <v>1</v>
      </c>
      <c r="C487" s="27">
        <v>0</v>
      </c>
      <c r="D487" s="27">
        <v>0</v>
      </c>
      <c r="E487" s="27">
        <v>0</v>
      </c>
      <c r="F487" s="27">
        <v>0</v>
      </c>
      <c r="G487" s="27">
        <v>0</v>
      </c>
      <c r="H487" s="27">
        <v>0</v>
      </c>
      <c r="I487" s="27">
        <v>0</v>
      </c>
      <c r="J487" s="27">
        <v>0</v>
      </c>
      <c r="K487" s="27">
        <v>0</v>
      </c>
      <c r="L487" s="27">
        <v>0</v>
      </c>
      <c r="M487" s="27">
        <v>0</v>
      </c>
      <c r="N487" s="27">
        <v>0</v>
      </c>
      <c r="O487" s="18">
        <f t="shared" si="224"/>
        <v>1</v>
      </c>
      <c r="Q487" s="17">
        <v>23</v>
      </c>
      <c r="R487" s="27">
        <v>0</v>
      </c>
      <c r="S487" s="27">
        <v>0</v>
      </c>
      <c r="T487" s="27">
        <v>0</v>
      </c>
      <c r="U487" s="27">
        <v>0</v>
      </c>
      <c r="V487" s="27">
        <v>0</v>
      </c>
      <c r="W487" s="27">
        <v>0</v>
      </c>
      <c r="X487" s="27">
        <v>0</v>
      </c>
      <c r="Y487" s="27">
        <v>1</v>
      </c>
      <c r="Z487" s="27">
        <v>0</v>
      </c>
      <c r="AA487" s="27">
        <v>0</v>
      </c>
      <c r="AB487" s="27">
        <v>0</v>
      </c>
      <c r="AC487" s="27">
        <v>0</v>
      </c>
      <c r="AD487" s="18">
        <f t="shared" si="225"/>
        <v>1</v>
      </c>
    </row>
    <row r="488" spans="1:30" x14ac:dyDescent="0.25">
      <c r="A488" s="17">
        <v>24</v>
      </c>
      <c r="B488" s="27">
        <v>2</v>
      </c>
      <c r="C488" s="27">
        <v>0</v>
      </c>
      <c r="D488" s="27">
        <v>0</v>
      </c>
      <c r="E488" s="27">
        <v>0</v>
      </c>
      <c r="F488" s="27">
        <v>0</v>
      </c>
      <c r="G488" s="27">
        <v>0</v>
      </c>
      <c r="H488" s="27">
        <v>0</v>
      </c>
      <c r="I488" s="27">
        <v>0</v>
      </c>
      <c r="J488" s="27">
        <v>0</v>
      </c>
      <c r="K488" s="27">
        <v>0</v>
      </c>
      <c r="L488" s="27">
        <v>0</v>
      </c>
      <c r="M488" s="27">
        <v>0</v>
      </c>
      <c r="N488" s="27">
        <v>0</v>
      </c>
      <c r="O488" s="18">
        <f t="shared" si="224"/>
        <v>2</v>
      </c>
      <c r="Q488" s="17">
        <v>24</v>
      </c>
      <c r="R488" s="27">
        <v>0</v>
      </c>
      <c r="S488" s="27">
        <v>0</v>
      </c>
      <c r="T488" s="27">
        <v>0</v>
      </c>
      <c r="U488" s="27">
        <v>0</v>
      </c>
      <c r="V488" s="27">
        <v>0</v>
      </c>
      <c r="W488" s="27">
        <v>1</v>
      </c>
      <c r="X488" s="27">
        <v>0</v>
      </c>
      <c r="Y488" s="27">
        <v>0</v>
      </c>
      <c r="Z488" s="27">
        <v>0</v>
      </c>
      <c r="AA488" s="27">
        <v>1</v>
      </c>
      <c r="AB488" s="27">
        <v>0</v>
      </c>
      <c r="AC488" s="27">
        <v>0</v>
      </c>
      <c r="AD488" s="18">
        <f t="shared" si="225"/>
        <v>2</v>
      </c>
    </row>
    <row r="490" spans="1:30" x14ac:dyDescent="0.25">
      <c r="A490" s="69" t="s">
        <v>21</v>
      </c>
      <c r="B490" s="70">
        <f>SUM(B472:B483)</f>
        <v>453</v>
      </c>
      <c r="C490" s="70">
        <f t="shared" ref="C490:O490" si="226">SUM(C472:C483)</f>
        <v>83</v>
      </c>
      <c r="D490" s="70">
        <f t="shared" si="226"/>
        <v>0</v>
      </c>
      <c r="E490" s="70">
        <f t="shared" si="226"/>
        <v>3</v>
      </c>
      <c r="F490" s="70">
        <f t="shared" si="226"/>
        <v>4</v>
      </c>
      <c r="G490" s="70">
        <f t="shared" si="226"/>
        <v>0</v>
      </c>
      <c r="H490" s="70">
        <f t="shared" si="226"/>
        <v>1</v>
      </c>
      <c r="I490" s="70">
        <f t="shared" si="226"/>
        <v>3</v>
      </c>
      <c r="J490" s="70">
        <f t="shared" si="226"/>
        <v>1</v>
      </c>
      <c r="K490" s="70">
        <f t="shared" si="226"/>
        <v>0</v>
      </c>
      <c r="L490" s="70">
        <f t="shared" si="226"/>
        <v>0</v>
      </c>
      <c r="M490" s="70">
        <f t="shared" si="226"/>
        <v>1</v>
      </c>
      <c r="N490" s="70">
        <f t="shared" si="226"/>
        <v>0</v>
      </c>
      <c r="O490" s="71">
        <f t="shared" si="226"/>
        <v>549</v>
      </c>
      <c r="Q490" s="69" t="s">
        <v>21</v>
      </c>
      <c r="R490" s="70">
        <f>SUM(R472:R483)</f>
        <v>0</v>
      </c>
      <c r="S490" s="70">
        <f t="shared" ref="S490:AD490" si="227">SUM(S472:S483)</f>
        <v>2</v>
      </c>
      <c r="T490" s="70">
        <f t="shared" si="227"/>
        <v>7</v>
      </c>
      <c r="U490" s="70">
        <f t="shared" si="227"/>
        <v>16</v>
      </c>
      <c r="V490" s="70">
        <f t="shared" si="227"/>
        <v>53</v>
      </c>
      <c r="W490" s="70">
        <f t="shared" si="227"/>
        <v>98</v>
      </c>
      <c r="X490" s="70">
        <f t="shared" si="227"/>
        <v>168</v>
      </c>
      <c r="Y490" s="70">
        <f t="shared" si="227"/>
        <v>134</v>
      </c>
      <c r="Z490" s="70">
        <f t="shared" si="227"/>
        <v>46</v>
      </c>
      <c r="AA490" s="70">
        <f t="shared" si="227"/>
        <v>15</v>
      </c>
      <c r="AB490" s="70">
        <f t="shared" si="227"/>
        <v>6</v>
      </c>
      <c r="AC490" s="70">
        <f t="shared" si="227"/>
        <v>4</v>
      </c>
      <c r="AD490" s="71">
        <f t="shared" si="227"/>
        <v>549</v>
      </c>
    </row>
    <row r="491" spans="1:30" x14ac:dyDescent="0.25">
      <c r="A491" s="73" t="s">
        <v>22</v>
      </c>
      <c r="B491" s="75">
        <f>SUM(B471:B486)</f>
        <v>507</v>
      </c>
      <c r="C491" s="75">
        <f t="shared" ref="C491:O491" si="228">SUM(C471:C486)</f>
        <v>90</v>
      </c>
      <c r="D491" s="75">
        <f t="shared" si="228"/>
        <v>0</v>
      </c>
      <c r="E491" s="75">
        <f t="shared" si="228"/>
        <v>3</v>
      </c>
      <c r="F491" s="75">
        <f t="shared" si="228"/>
        <v>4</v>
      </c>
      <c r="G491" s="75">
        <f t="shared" si="228"/>
        <v>0</v>
      </c>
      <c r="H491" s="75">
        <f t="shared" si="228"/>
        <v>1</v>
      </c>
      <c r="I491" s="75">
        <f t="shared" si="228"/>
        <v>3</v>
      </c>
      <c r="J491" s="75">
        <f t="shared" si="228"/>
        <v>1</v>
      </c>
      <c r="K491" s="75">
        <f t="shared" si="228"/>
        <v>0</v>
      </c>
      <c r="L491" s="75">
        <f t="shared" si="228"/>
        <v>0</v>
      </c>
      <c r="M491" s="75">
        <f t="shared" si="228"/>
        <v>1</v>
      </c>
      <c r="N491" s="75">
        <f t="shared" si="228"/>
        <v>0</v>
      </c>
      <c r="O491" s="71">
        <f t="shared" si="228"/>
        <v>610</v>
      </c>
      <c r="Q491" s="73" t="s">
        <v>22</v>
      </c>
      <c r="R491" s="75">
        <f>SUM(R471:R486)</f>
        <v>0</v>
      </c>
      <c r="S491" s="75">
        <f t="shared" ref="S491:AD491" si="229">SUM(S471:S486)</f>
        <v>2</v>
      </c>
      <c r="T491" s="75">
        <f t="shared" si="229"/>
        <v>9</v>
      </c>
      <c r="U491" s="75">
        <f t="shared" si="229"/>
        <v>16</v>
      </c>
      <c r="V491" s="75">
        <f t="shared" si="229"/>
        <v>59</v>
      </c>
      <c r="W491" s="75">
        <f t="shared" si="229"/>
        <v>107</v>
      </c>
      <c r="X491" s="75">
        <f t="shared" si="229"/>
        <v>186</v>
      </c>
      <c r="Y491" s="75">
        <f t="shared" si="229"/>
        <v>153</v>
      </c>
      <c r="Z491" s="75">
        <f t="shared" si="229"/>
        <v>51</v>
      </c>
      <c r="AA491" s="75">
        <f t="shared" si="229"/>
        <v>17</v>
      </c>
      <c r="AB491" s="75">
        <f t="shared" si="229"/>
        <v>6</v>
      </c>
      <c r="AC491" s="75">
        <f t="shared" si="229"/>
        <v>4</v>
      </c>
      <c r="AD491" s="71">
        <f t="shared" si="229"/>
        <v>610</v>
      </c>
    </row>
    <row r="492" spans="1:30" x14ac:dyDescent="0.25">
      <c r="A492" s="76" t="s">
        <v>23</v>
      </c>
      <c r="B492" s="78">
        <f>SUM(B471:B488)</f>
        <v>510</v>
      </c>
      <c r="C492" s="78">
        <f t="shared" ref="C492:O492" si="230">SUM(C471:C488)</f>
        <v>90</v>
      </c>
      <c r="D492" s="78">
        <f t="shared" si="230"/>
        <v>0</v>
      </c>
      <c r="E492" s="78">
        <f t="shared" si="230"/>
        <v>3</v>
      </c>
      <c r="F492" s="78">
        <f t="shared" si="230"/>
        <v>4</v>
      </c>
      <c r="G492" s="78">
        <f t="shared" si="230"/>
        <v>0</v>
      </c>
      <c r="H492" s="78">
        <f t="shared" si="230"/>
        <v>1</v>
      </c>
      <c r="I492" s="78">
        <f t="shared" si="230"/>
        <v>3</v>
      </c>
      <c r="J492" s="78">
        <f t="shared" si="230"/>
        <v>1</v>
      </c>
      <c r="K492" s="78">
        <f t="shared" si="230"/>
        <v>0</v>
      </c>
      <c r="L492" s="78">
        <f t="shared" si="230"/>
        <v>0</v>
      </c>
      <c r="M492" s="78">
        <f t="shared" si="230"/>
        <v>1</v>
      </c>
      <c r="N492" s="78">
        <f t="shared" si="230"/>
        <v>0</v>
      </c>
      <c r="O492" s="71">
        <f t="shared" si="230"/>
        <v>613</v>
      </c>
      <c r="Q492" s="76" t="s">
        <v>23</v>
      </c>
      <c r="R492" s="78">
        <f>SUM(R471:R488)</f>
        <v>0</v>
      </c>
      <c r="S492" s="78">
        <f t="shared" ref="S492:AD492" si="231">SUM(S471:S488)</f>
        <v>2</v>
      </c>
      <c r="T492" s="78">
        <f t="shared" si="231"/>
        <v>9</v>
      </c>
      <c r="U492" s="78">
        <f t="shared" si="231"/>
        <v>16</v>
      </c>
      <c r="V492" s="78">
        <f t="shared" si="231"/>
        <v>59</v>
      </c>
      <c r="W492" s="78">
        <f t="shared" si="231"/>
        <v>108</v>
      </c>
      <c r="X492" s="78">
        <f t="shared" si="231"/>
        <v>186</v>
      </c>
      <c r="Y492" s="78">
        <f t="shared" si="231"/>
        <v>154</v>
      </c>
      <c r="Z492" s="78">
        <f t="shared" si="231"/>
        <v>51</v>
      </c>
      <c r="AA492" s="78">
        <f t="shared" si="231"/>
        <v>18</v>
      </c>
      <c r="AB492" s="78">
        <f t="shared" si="231"/>
        <v>6</v>
      </c>
      <c r="AC492" s="78">
        <f t="shared" si="231"/>
        <v>4</v>
      </c>
      <c r="AD492" s="71">
        <f t="shared" si="231"/>
        <v>613</v>
      </c>
    </row>
    <row r="493" spans="1:30" x14ac:dyDescent="0.25">
      <c r="A493" s="79" t="s">
        <v>24</v>
      </c>
      <c r="B493" s="81">
        <f>SUM(B465:B488)</f>
        <v>522</v>
      </c>
      <c r="C493" s="81">
        <f t="shared" ref="C493:O493" si="232">SUM(C465:C488)</f>
        <v>90</v>
      </c>
      <c r="D493" s="81">
        <f t="shared" si="232"/>
        <v>0</v>
      </c>
      <c r="E493" s="81">
        <f t="shared" si="232"/>
        <v>3</v>
      </c>
      <c r="F493" s="81">
        <f t="shared" si="232"/>
        <v>4</v>
      </c>
      <c r="G493" s="81">
        <f t="shared" si="232"/>
        <v>0</v>
      </c>
      <c r="H493" s="81">
        <f t="shared" si="232"/>
        <v>1</v>
      </c>
      <c r="I493" s="81">
        <f t="shared" si="232"/>
        <v>3</v>
      </c>
      <c r="J493" s="81">
        <f t="shared" si="232"/>
        <v>1</v>
      </c>
      <c r="K493" s="81">
        <f t="shared" si="232"/>
        <v>0</v>
      </c>
      <c r="L493" s="81">
        <f t="shared" si="232"/>
        <v>0</v>
      </c>
      <c r="M493" s="81">
        <f t="shared" si="232"/>
        <v>1</v>
      </c>
      <c r="N493" s="81">
        <f t="shared" si="232"/>
        <v>0</v>
      </c>
      <c r="O493" s="71">
        <f t="shared" si="232"/>
        <v>625</v>
      </c>
      <c r="Q493" s="79" t="s">
        <v>24</v>
      </c>
      <c r="R493" s="81">
        <f>SUM(R465:R488)</f>
        <v>0</v>
      </c>
      <c r="S493" s="81">
        <f t="shared" ref="S493:AD493" si="233">SUM(S465:S488)</f>
        <v>2</v>
      </c>
      <c r="T493" s="81">
        <f t="shared" si="233"/>
        <v>9</v>
      </c>
      <c r="U493" s="81">
        <f t="shared" si="233"/>
        <v>16</v>
      </c>
      <c r="V493" s="81">
        <f t="shared" si="233"/>
        <v>60</v>
      </c>
      <c r="W493" s="81">
        <f t="shared" si="233"/>
        <v>109</v>
      </c>
      <c r="X493" s="81">
        <f t="shared" si="233"/>
        <v>190</v>
      </c>
      <c r="Y493" s="81">
        <f t="shared" si="233"/>
        <v>158</v>
      </c>
      <c r="Z493" s="81">
        <f t="shared" si="233"/>
        <v>52</v>
      </c>
      <c r="AA493" s="81">
        <f t="shared" si="233"/>
        <v>18</v>
      </c>
      <c r="AB493" s="81">
        <f t="shared" si="233"/>
        <v>6</v>
      </c>
      <c r="AC493" s="81">
        <f t="shared" si="233"/>
        <v>5</v>
      </c>
      <c r="AD493" s="71">
        <f t="shared" si="233"/>
        <v>625</v>
      </c>
    </row>
  </sheetData>
  <mergeCells count="36">
    <mergeCell ref="AV39:AW39"/>
    <mergeCell ref="AV74:AW74"/>
    <mergeCell ref="AV144:AW144"/>
    <mergeCell ref="AV109:AW109"/>
    <mergeCell ref="B183:O183"/>
    <mergeCell ref="R183:AD183"/>
    <mergeCell ref="AV40:AW40"/>
    <mergeCell ref="AV75:AW75"/>
    <mergeCell ref="AV110:AW110"/>
    <mergeCell ref="AV145:AW145"/>
    <mergeCell ref="B113:O113"/>
    <mergeCell ref="R113:AD113"/>
    <mergeCell ref="B148:O148"/>
    <mergeCell ref="R148:AD148"/>
    <mergeCell ref="B8:O8"/>
    <mergeCell ref="R8:AD8"/>
    <mergeCell ref="B43:O43"/>
    <mergeCell ref="R43:AD43"/>
    <mergeCell ref="B78:O78"/>
    <mergeCell ref="R78:AD78"/>
    <mergeCell ref="B463:O463"/>
    <mergeCell ref="R463:AD463"/>
    <mergeCell ref="B323:O323"/>
    <mergeCell ref="R323:AD323"/>
    <mergeCell ref="B358:O358"/>
    <mergeCell ref="R358:AD358"/>
    <mergeCell ref="B393:O393"/>
    <mergeCell ref="R393:AD393"/>
    <mergeCell ref="B428:O428"/>
    <mergeCell ref="R428:AD428"/>
    <mergeCell ref="B218:O218"/>
    <mergeCell ref="R218:AD218"/>
    <mergeCell ref="B253:O253"/>
    <mergeCell ref="R253:AD253"/>
    <mergeCell ref="B288:O288"/>
    <mergeCell ref="R288:AD288"/>
  </mergeCells>
  <printOptions horizontalCentered="1"/>
  <pageMargins left="0.98425196850393704" right="0.59055118110236227" top="0.78740157480314965" bottom="0.39370078740157483" header="0.51181102362204722" footer="0.51181102362204722"/>
  <pageSetup paperSize="9" scale="75" pageOrder="overThenDown" orientation="portrait" horizontalDpi="300" verticalDpi="300" r:id="rId1"/>
  <headerFooter alignWithMargins="0"/>
  <rowBreaks count="16" manualBreakCount="16">
    <brk id="75" min="31" max="66" man="1"/>
    <brk id="75" max="30" man="1"/>
    <brk id="145" min="31" max="66" man="1"/>
    <brk id="145" max="30" man="1"/>
    <brk id="215" min="31" max="66" man="1"/>
    <brk id="215" max="30" man="1"/>
    <brk id="285" min="31" max="66" man="1"/>
    <brk id="285" max="30" man="1"/>
    <brk id="355" min="31" max="66" man="1"/>
    <brk id="355" max="30" man="1"/>
    <brk id="425" min="31" max="66" man="1"/>
    <brk id="425" max="30" man="1"/>
    <brk id="560" max="30" man="1"/>
    <brk id="630" max="30" man="1"/>
    <brk id="700" max="30" man="1"/>
    <brk id="770" max="30" man="1"/>
  </rowBreaks>
  <colBreaks count="5" manualBreakCount="5">
    <brk id="16" max="1962" man="1"/>
    <brk id="31" max="1962" man="1"/>
    <brk id="42" max="144" man="1"/>
    <brk id="51" max="1048575" man="1"/>
    <brk id="60" max="14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E56D-AEBB-4CCC-924E-9EB29BAF458D}">
  <dimension ref="A1:BN493"/>
  <sheetViews>
    <sheetView zoomScale="70" zoomScaleNormal="70" zoomScaleSheetLayoutView="50" workbookViewId="0"/>
  </sheetViews>
  <sheetFormatPr defaultColWidth="4.7265625" defaultRowHeight="12.5" x14ac:dyDescent="0.25"/>
  <cols>
    <col min="1" max="1" width="11.7265625" customWidth="1"/>
    <col min="2" max="15" width="7.54296875" customWidth="1"/>
    <col min="16" max="16" width="4.7265625" customWidth="1"/>
    <col min="17" max="17" width="11.7265625" customWidth="1"/>
    <col min="18" max="30" width="8.7265625" customWidth="1"/>
    <col min="31" max="31" width="4.7265625" customWidth="1"/>
    <col min="32" max="32" width="9.7265625" customWidth="1"/>
    <col min="33" max="39" width="11.7265625" customWidth="1"/>
    <col min="40" max="41" width="9.7265625" customWidth="1"/>
    <col min="42" max="42" width="4.7265625" customWidth="1"/>
    <col min="43" max="50" width="13.26953125" customWidth="1"/>
    <col min="51" max="51" width="4.7265625" style="1" customWidth="1"/>
    <col min="52" max="59" width="13.26953125" customWidth="1"/>
    <col min="60" max="60" width="4.7265625" customWidth="1"/>
    <col min="61" max="61" width="17.26953125" customWidth="1"/>
    <col min="62" max="66" width="21.26953125" customWidth="1"/>
    <col min="67" max="67" width="4.7265625" customWidth="1"/>
    <col min="68" max="70" width="10.7265625" customWidth="1"/>
    <col min="90" max="90" width="11.7265625" customWidth="1"/>
    <col min="91" max="104" width="7.54296875" customWidth="1"/>
    <col min="106" max="106" width="11.7265625" customWidth="1"/>
    <col min="107" max="119" width="8.7265625" customWidth="1"/>
    <col min="121" max="121" width="9.7265625" customWidth="1"/>
    <col min="122" max="128" width="11.7265625" customWidth="1"/>
    <col min="129" max="130" width="9.7265625" customWidth="1"/>
    <col min="132" max="139" width="13.26953125" customWidth="1"/>
    <col min="141" max="148" width="13.26953125" customWidth="1"/>
    <col min="150" max="150" width="17.26953125" customWidth="1"/>
    <col min="151" max="154" width="21.26953125" customWidth="1"/>
    <col min="156" max="162" width="10.7265625" customWidth="1"/>
    <col min="346" max="346" width="11.7265625" customWidth="1"/>
    <col min="347" max="360" width="7.54296875" customWidth="1"/>
    <col min="362" max="362" width="11.7265625" customWidth="1"/>
    <col min="363" max="375" width="8.7265625" customWidth="1"/>
    <col min="377" max="377" width="9.7265625" customWidth="1"/>
    <col min="378" max="384" width="11.7265625" customWidth="1"/>
    <col min="385" max="386" width="9.7265625" customWidth="1"/>
    <col min="388" max="395" width="13.26953125" customWidth="1"/>
    <col min="397" max="404" width="13.26953125" customWidth="1"/>
    <col min="406" max="406" width="17.26953125" customWidth="1"/>
    <col min="407" max="410" width="21.26953125" customWidth="1"/>
    <col min="412" max="418" width="10.7265625" customWidth="1"/>
    <col min="602" max="602" width="11.7265625" customWidth="1"/>
    <col min="603" max="616" width="7.54296875" customWidth="1"/>
    <col min="618" max="618" width="11.7265625" customWidth="1"/>
    <col min="619" max="631" width="8.7265625" customWidth="1"/>
    <col min="633" max="633" width="9.7265625" customWidth="1"/>
    <col min="634" max="640" width="11.7265625" customWidth="1"/>
    <col min="641" max="642" width="9.7265625" customWidth="1"/>
    <col min="644" max="651" width="13.26953125" customWidth="1"/>
    <col min="653" max="660" width="13.26953125" customWidth="1"/>
    <col min="662" max="662" width="17.26953125" customWidth="1"/>
    <col min="663" max="666" width="21.26953125" customWidth="1"/>
    <col min="668" max="674" width="10.7265625" customWidth="1"/>
    <col min="858" max="858" width="11.7265625" customWidth="1"/>
    <col min="859" max="872" width="7.54296875" customWidth="1"/>
    <col min="874" max="874" width="11.7265625" customWidth="1"/>
    <col min="875" max="887" width="8.7265625" customWidth="1"/>
    <col min="889" max="889" width="9.7265625" customWidth="1"/>
    <col min="890" max="896" width="11.7265625" customWidth="1"/>
    <col min="897" max="898" width="9.7265625" customWidth="1"/>
    <col min="900" max="907" width="13.26953125" customWidth="1"/>
    <col min="909" max="916" width="13.26953125" customWidth="1"/>
    <col min="918" max="918" width="17.26953125" customWidth="1"/>
    <col min="919" max="922" width="21.26953125" customWidth="1"/>
    <col min="924" max="930" width="10.7265625" customWidth="1"/>
    <col min="1114" max="1114" width="11.7265625" customWidth="1"/>
    <col min="1115" max="1128" width="7.54296875" customWidth="1"/>
    <col min="1130" max="1130" width="11.7265625" customWidth="1"/>
    <col min="1131" max="1143" width="8.7265625" customWidth="1"/>
    <col min="1145" max="1145" width="9.7265625" customWidth="1"/>
    <col min="1146" max="1152" width="11.7265625" customWidth="1"/>
    <col min="1153" max="1154" width="9.7265625" customWidth="1"/>
    <col min="1156" max="1163" width="13.26953125" customWidth="1"/>
    <col min="1165" max="1172" width="13.26953125" customWidth="1"/>
    <col min="1174" max="1174" width="17.26953125" customWidth="1"/>
    <col min="1175" max="1178" width="21.26953125" customWidth="1"/>
    <col min="1180" max="1186" width="10.7265625" customWidth="1"/>
    <col min="1370" max="1370" width="11.7265625" customWidth="1"/>
    <col min="1371" max="1384" width="7.54296875" customWidth="1"/>
    <col min="1386" max="1386" width="11.7265625" customWidth="1"/>
    <col min="1387" max="1399" width="8.7265625" customWidth="1"/>
    <col min="1401" max="1401" width="9.7265625" customWidth="1"/>
    <col min="1402" max="1408" width="11.7265625" customWidth="1"/>
    <col min="1409" max="1410" width="9.7265625" customWidth="1"/>
    <col min="1412" max="1419" width="13.26953125" customWidth="1"/>
    <col min="1421" max="1428" width="13.26953125" customWidth="1"/>
    <col min="1430" max="1430" width="17.26953125" customWidth="1"/>
    <col min="1431" max="1434" width="21.26953125" customWidth="1"/>
    <col min="1436" max="1442" width="10.7265625" customWidth="1"/>
    <col min="1626" max="1626" width="11.7265625" customWidth="1"/>
    <col min="1627" max="1640" width="7.54296875" customWidth="1"/>
    <col min="1642" max="1642" width="11.7265625" customWidth="1"/>
    <col min="1643" max="1655" width="8.7265625" customWidth="1"/>
    <col min="1657" max="1657" width="9.7265625" customWidth="1"/>
    <col min="1658" max="1664" width="11.7265625" customWidth="1"/>
    <col min="1665" max="1666" width="9.7265625" customWidth="1"/>
    <col min="1668" max="1675" width="13.26953125" customWidth="1"/>
    <col min="1677" max="1684" width="13.26953125" customWidth="1"/>
    <col min="1686" max="1686" width="17.26953125" customWidth="1"/>
    <col min="1687" max="1690" width="21.26953125" customWidth="1"/>
    <col min="1692" max="1698" width="10.7265625" customWidth="1"/>
    <col min="1882" max="1882" width="11.7265625" customWidth="1"/>
    <col min="1883" max="1896" width="7.54296875" customWidth="1"/>
    <col min="1898" max="1898" width="11.7265625" customWidth="1"/>
    <col min="1899" max="1911" width="8.7265625" customWidth="1"/>
    <col min="1913" max="1913" width="9.7265625" customWidth="1"/>
    <col min="1914" max="1920" width="11.7265625" customWidth="1"/>
    <col min="1921" max="1922" width="9.7265625" customWidth="1"/>
    <col min="1924" max="1931" width="13.26953125" customWidth="1"/>
    <col min="1933" max="1940" width="13.26953125" customWidth="1"/>
    <col min="1942" max="1942" width="17.26953125" customWidth="1"/>
    <col min="1943" max="1946" width="21.26953125" customWidth="1"/>
    <col min="1948" max="1954" width="10.7265625" customWidth="1"/>
    <col min="2138" max="2138" width="11.7265625" customWidth="1"/>
    <col min="2139" max="2152" width="7.54296875" customWidth="1"/>
    <col min="2154" max="2154" width="11.7265625" customWidth="1"/>
    <col min="2155" max="2167" width="8.7265625" customWidth="1"/>
    <col min="2169" max="2169" width="9.7265625" customWidth="1"/>
    <col min="2170" max="2176" width="11.7265625" customWidth="1"/>
    <col min="2177" max="2178" width="9.7265625" customWidth="1"/>
    <col min="2180" max="2187" width="13.26953125" customWidth="1"/>
    <col min="2189" max="2196" width="13.26953125" customWidth="1"/>
    <col min="2198" max="2198" width="17.26953125" customWidth="1"/>
    <col min="2199" max="2202" width="21.26953125" customWidth="1"/>
    <col min="2204" max="2210" width="10.7265625" customWidth="1"/>
    <col min="2394" max="2394" width="11.7265625" customWidth="1"/>
    <col min="2395" max="2408" width="7.54296875" customWidth="1"/>
    <col min="2410" max="2410" width="11.7265625" customWidth="1"/>
    <col min="2411" max="2423" width="8.7265625" customWidth="1"/>
    <col min="2425" max="2425" width="9.7265625" customWidth="1"/>
    <col min="2426" max="2432" width="11.7265625" customWidth="1"/>
    <col min="2433" max="2434" width="9.7265625" customWidth="1"/>
    <col min="2436" max="2443" width="13.26953125" customWidth="1"/>
    <col min="2445" max="2452" width="13.26953125" customWidth="1"/>
    <col min="2454" max="2454" width="17.26953125" customWidth="1"/>
    <col min="2455" max="2458" width="21.26953125" customWidth="1"/>
    <col min="2460" max="2466" width="10.7265625" customWidth="1"/>
    <col min="2650" max="2650" width="11.7265625" customWidth="1"/>
    <col min="2651" max="2664" width="7.54296875" customWidth="1"/>
    <col min="2666" max="2666" width="11.7265625" customWidth="1"/>
    <col min="2667" max="2679" width="8.7265625" customWidth="1"/>
    <col min="2681" max="2681" width="9.7265625" customWidth="1"/>
    <col min="2682" max="2688" width="11.7265625" customWidth="1"/>
    <col min="2689" max="2690" width="9.7265625" customWidth="1"/>
    <col min="2692" max="2699" width="13.26953125" customWidth="1"/>
    <col min="2701" max="2708" width="13.26953125" customWidth="1"/>
    <col min="2710" max="2710" width="17.26953125" customWidth="1"/>
    <col min="2711" max="2714" width="21.26953125" customWidth="1"/>
    <col min="2716" max="2722" width="10.7265625" customWidth="1"/>
    <col min="2906" max="2906" width="11.7265625" customWidth="1"/>
    <col min="2907" max="2920" width="7.54296875" customWidth="1"/>
    <col min="2922" max="2922" width="11.7265625" customWidth="1"/>
    <col min="2923" max="2935" width="8.7265625" customWidth="1"/>
    <col min="2937" max="2937" width="9.7265625" customWidth="1"/>
    <col min="2938" max="2944" width="11.7265625" customWidth="1"/>
    <col min="2945" max="2946" width="9.7265625" customWidth="1"/>
    <col min="2948" max="2955" width="13.26953125" customWidth="1"/>
    <col min="2957" max="2964" width="13.26953125" customWidth="1"/>
    <col min="2966" max="2966" width="17.26953125" customWidth="1"/>
    <col min="2967" max="2970" width="21.26953125" customWidth="1"/>
    <col min="2972" max="2978" width="10.7265625" customWidth="1"/>
    <col min="3162" max="3162" width="11.7265625" customWidth="1"/>
    <col min="3163" max="3176" width="7.54296875" customWidth="1"/>
    <col min="3178" max="3178" width="11.7265625" customWidth="1"/>
    <col min="3179" max="3191" width="8.7265625" customWidth="1"/>
    <col min="3193" max="3193" width="9.7265625" customWidth="1"/>
    <col min="3194" max="3200" width="11.7265625" customWidth="1"/>
    <col min="3201" max="3202" width="9.7265625" customWidth="1"/>
    <col min="3204" max="3211" width="13.26953125" customWidth="1"/>
    <col min="3213" max="3220" width="13.26953125" customWidth="1"/>
    <col min="3222" max="3222" width="17.26953125" customWidth="1"/>
    <col min="3223" max="3226" width="21.26953125" customWidth="1"/>
    <col min="3228" max="3234" width="10.7265625" customWidth="1"/>
    <col min="3418" max="3418" width="11.7265625" customWidth="1"/>
    <col min="3419" max="3432" width="7.54296875" customWidth="1"/>
    <col min="3434" max="3434" width="11.7265625" customWidth="1"/>
    <col min="3435" max="3447" width="8.7265625" customWidth="1"/>
    <col min="3449" max="3449" width="9.7265625" customWidth="1"/>
    <col min="3450" max="3456" width="11.7265625" customWidth="1"/>
    <col min="3457" max="3458" width="9.7265625" customWidth="1"/>
    <col min="3460" max="3467" width="13.26953125" customWidth="1"/>
    <col min="3469" max="3476" width="13.26953125" customWidth="1"/>
    <col min="3478" max="3478" width="17.26953125" customWidth="1"/>
    <col min="3479" max="3482" width="21.26953125" customWidth="1"/>
    <col min="3484" max="3490" width="10.7265625" customWidth="1"/>
    <col min="3674" max="3674" width="11.7265625" customWidth="1"/>
    <col min="3675" max="3688" width="7.54296875" customWidth="1"/>
    <col min="3690" max="3690" width="11.7265625" customWidth="1"/>
    <col min="3691" max="3703" width="8.7265625" customWidth="1"/>
    <col min="3705" max="3705" width="9.7265625" customWidth="1"/>
    <col min="3706" max="3712" width="11.7265625" customWidth="1"/>
    <col min="3713" max="3714" width="9.7265625" customWidth="1"/>
    <col min="3716" max="3723" width="13.26953125" customWidth="1"/>
    <col min="3725" max="3732" width="13.26953125" customWidth="1"/>
    <col min="3734" max="3734" width="17.26953125" customWidth="1"/>
    <col min="3735" max="3738" width="21.26953125" customWidth="1"/>
    <col min="3740" max="3746" width="10.7265625" customWidth="1"/>
    <col min="3930" max="3930" width="11.7265625" customWidth="1"/>
    <col min="3931" max="3944" width="7.54296875" customWidth="1"/>
    <col min="3946" max="3946" width="11.7265625" customWidth="1"/>
    <col min="3947" max="3959" width="8.7265625" customWidth="1"/>
    <col min="3961" max="3961" width="9.7265625" customWidth="1"/>
    <col min="3962" max="3968" width="11.7265625" customWidth="1"/>
    <col min="3969" max="3970" width="9.7265625" customWidth="1"/>
    <col min="3972" max="3979" width="13.26953125" customWidth="1"/>
    <col min="3981" max="3988" width="13.26953125" customWidth="1"/>
    <col min="3990" max="3990" width="17.26953125" customWidth="1"/>
    <col min="3991" max="3994" width="21.26953125" customWidth="1"/>
    <col min="3996" max="4002" width="10.7265625" customWidth="1"/>
    <col min="4186" max="4186" width="11.7265625" customWidth="1"/>
    <col min="4187" max="4200" width="7.54296875" customWidth="1"/>
    <col min="4202" max="4202" width="11.7265625" customWidth="1"/>
    <col min="4203" max="4215" width="8.7265625" customWidth="1"/>
    <col min="4217" max="4217" width="9.7265625" customWidth="1"/>
    <col min="4218" max="4224" width="11.7265625" customWidth="1"/>
    <col min="4225" max="4226" width="9.7265625" customWidth="1"/>
    <col min="4228" max="4235" width="13.26953125" customWidth="1"/>
    <col min="4237" max="4244" width="13.26953125" customWidth="1"/>
    <col min="4246" max="4246" width="17.26953125" customWidth="1"/>
    <col min="4247" max="4250" width="21.26953125" customWidth="1"/>
    <col min="4252" max="4258" width="10.7265625" customWidth="1"/>
    <col min="4442" max="4442" width="11.7265625" customWidth="1"/>
    <col min="4443" max="4456" width="7.54296875" customWidth="1"/>
    <col min="4458" max="4458" width="11.7265625" customWidth="1"/>
    <col min="4459" max="4471" width="8.7265625" customWidth="1"/>
    <col min="4473" max="4473" width="9.7265625" customWidth="1"/>
    <col min="4474" max="4480" width="11.7265625" customWidth="1"/>
    <col min="4481" max="4482" width="9.7265625" customWidth="1"/>
    <col min="4484" max="4491" width="13.26953125" customWidth="1"/>
    <col min="4493" max="4500" width="13.26953125" customWidth="1"/>
    <col min="4502" max="4502" width="17.26953125" customWidth="1"/>
    <col min="4503" max="4506" width="21.26953125" customWidth="1"/>
    <col min="4508" max="4514" width="10.7265625" customWidth="1"/>
    <col min="4698" max="4698" width="11.7265625" customWidth="1"/>
    <col min="4699" max="4712" width="7.54296875" customWidth="1"/>
    <col min="4714" max="4714" width="11.7265625" customWidth="1"/>
    <col min="4715" max="4727" width="8.7265625" customWidth="1"/>
    <col min="4729" max="4729" width="9.7265625" customWidth="1"/>
    <col min="4730" max="4736" width="11.7265625" customWidth="1"/>
    <col min="4737" max="4738" width="9.7265625" customWidth="1"/>
    <col min="4740" max="4747" width="13.26953125" customWidth="1"/>
    <col min="4749" max="4756" width="13.26953125" customWidth="1"/>
    <col min="4758" max="4758" width="17.26953125" customWidth="1"/>
    <col min="4759" max="4762" width="21.26953125" customWidth="1"/>
    <col min="4764" max="4770" width="10.7265625" customWidth="1"/>
    <col min="4954" max="4954" width="11.7265625" customWidth="1"/>
    <col min="4955" max="4968" width="7.54296875" customWidth="1"/>
    <col min="4970" max="4970" width="11.7265625" customWidth="1"/>
    <col min="4971" max="4983" width="8.7265625" customWidth="1"/>
    <col min="4985" max="4985" width="9.7265625" customWidth="1"/>
    <col min="4986" max="4992" width="11.7265625" customWidth="1"/>
    <col min="4993" max="4994" width="9.7265625" customWidth="1"/>
    <col min="4996" max="5003" width="13.26953125" customWidth="1"/>
    <col min="5005" max="5012" width="13.26953125" customWidth="1"/>
    <col min="5014" max="5014" width="17.26953125" customWidth="1"/>
    <col min="5015" max="5018" width="21.26953125" customWidth="1"/>
    <col min="5020" max="5026" width="10.7265625" customWidth="1"/>
    <col min="5210" max="5210" width="11.7265625" customWidth="1"/>
    <col min="5211" max="5224" width="7.54296875" customWidth="1"/>
    <col min="5226" max="5226" width="11.7265625" customWidth="1"/>
    <col min="5227" max="5239" width="8.7265625" customWidth="1"/>
    <col min="5241" max="5241" width="9.7265625" customWidth="1"/>
    <col min="5242" max="5248" width="11.7265625" customWidth="1"/>
    <col min="5249" max="5250" width="9.7265625" customWidth="1"/>
    <col min="5252" max="5259" width="13.26953125" customWidth="1"/>
    <col min="5261" max="5268" width="13.26953125" customWidth="1"/>
    <col min="5270" max="5270" width="17.26953125" customWidth="1"/>
    <col min="5271" max="5274" width="21.26953125" customWidth="1"/>
    <col min="5276" max="5282" width="10.7265625" customWidth="1"/>
    <col min="5466" max="5466" width="11.7265625" customWidth="1"/>
    <col min="5467" max="5480" width="7.54296875" customWidth="1"/>
    <col min="5482" max="5482" width="11.7265625" customWidth="1"/>
    <col min="5483" max="5495" width="8.7265625" customWidth="1"/>
    <col min="5497" max="5497" width="9.7265625" customWidth="1"/>
    <col min="5498" max="5504" width="11.7265625" customWidth="1"/>
    <col min="5505" max="5506" width="9.7265625" customWidth="1"/>
    <col min="5508" max="5515" width="13.26953125" customWidth="1"/>
    <col min="5517" max="5524" width="13.26953125" customWidth="1"/>
    <col min="5526" max="5526" width="17.26953125" customWidth="1"/>
    <col min="5527" max="5530" width="21.26953125" customWidth="1"/>
    <col min="5532" max="5538" width="10.7265625" customWidth="1"/>
    <col min="5722" max="5722" width="11.7265625" customWidth="1"/>
    <col min="5723" max="5736" width="7.54296875" customWidth="1"/>
    <col min="5738" max="5738" width="11.7265625" customWidth="1"/>
    <col min="5739" max="5751" width="8.7265625" customWidth="1"/>
    <col min="5753" max="5753" width="9.7265625" customWidth="1"/>
    <col min="5754" max="5760" width="11.7265625" customWidth="1"/>
    <col min="5761" max="5762" width="9.7265625" customWidth="1"/>
    <col min="5764" max="5771" width="13.26953125" customWidth="1"/>
    <col min="5773" max="5780" width="13.26953125" customWidth="1"/>
    <col min="5782" max="5782" width="17.26953125" customWidth="1"/>
    <col min="5783" max="5786" width="21.26953125" customWidth="1"/>
    <col min="5788" max="5794" width="10.7265625" customWidth="1"/>
    <col min="5978" max="5978" width="11.7265625" customWidth="1"/>
    <col min="5979" max="5992" width="7.54296875" customWidth="1"/>
    <col min="5994" max="5994" width="11.7265625" customWidth="1"/>
    <col min="5995" max="6007" width="8.7265625" customWidth="1"/>
    <col min="6009" max="6009" width="9.7265625" customWidth="1"/>
    <col min="6010" max="6016" width="11.7265625" customWidth="1"/>
    <col min="6017" max="6018" width="9.7265625" customWidth="1"/>
    <col min="6020" max="6027" width="13.26953125" customWidth="1"/>
    <col min="6029" max="6036" width="13.26953125" customWidth="1"/>
    <col min="6038" max="6038" width="17.26953125" customWidth="1"/>
    <col min="6039" max="6042" width="21.26953125" customWidth="1"/>
    <col min="6044" max="6050" width="10.7265625" customWidth="1"/>
    <col min="6234" max="6234" width="11.7265625" customWidth="1"/>
    <col min="6235" max="6248" width="7.54296875" customWidth="1"/>
    <col min="6250" max="6250" width="11.7265625" customWidth="1"/>
    <col min="6251" max="6263" width="8.7265625" customWidth="1"/>
    <col min="6265" max="6265" width="9.7265625" customWidth="1"/>
    <col min="6266" max="6272" width="11.7265625" customWidth="1"/>
    <col min="6273" max="6274" width="9.7265625" customWidth="1"/>
    <col min="6276" max="6283" width="13.26953125" customWidth="1"/>
    <col min="6285" max="6292" width="13.26953125" customWidth="1"/>
    <col min="6294" max="6294" width="17.26953125" customWidth="1"/>
    <col min="6295" max="6298" width="21.26953125" customWidth="1"/>
    <col min="6300" max="6306" width="10.7265625" customWidth="1"/>
    <col min="6490" max="6490" width="11.7265625" customWidth="1"/>
    <col min="6491" max="6504" width="7.54296875" customWidth="1"/>
    <col min="6506" max="6506" width="11.7265625" customWidth="1"/>
    <col min="6507" max="6519" width="8.7265625" customWidth="1"/>
    <col min="6521" max="6521" width="9.7265625" customWidth="1"/>
    <col min="6522" max="6528" width="11.7265625" customWidth="1"/>
    <col min="6529" max="6530" width="9.7265625" customWidth="1"/>
    <col min="6532" max="6539" width="13.26953125" customWidth="1"/>
    <col min="6541" max="6548" width="13.26953125" customWidth="1"/>
    <col min="6550" max="6550" width="17.26953125" customWidth="1"/>
    <col min="6551" max="6554" width="21.26953125" customWidth="1"/>
    <col min="6556" max="6562" width="10.7265625" customWidth="1"/>
    <col min="6746" max="6746" width="11.7265625" customWidth="1"/>
    <col min="6747" max="6760" width="7.54296875" customWidth="1"/>
    <col min="6762" max="6762" width="11.7265625" customWidth="1"/>
    <col min="6763" max="6775" width="8.7265625" customWidth="1"/>
    <col min="6777" max="6777" width="9.7265625" customWidth="1"/>
    <col min="6778" max="6784" width="11.7265625" customWidth="1"/>
    <col min="6785" max="6786" width="9.7265625" customWidth="1"/>
    <col min="6788" max="6795" width="13.26953125" customWidth="1"/>
    <col min="6797" max="6804" width="13.26953125" customWidth="1"/>
    <col min="6806" max="6806" width="17.26953125" customWidth="1"/>
    <col min="6807" max="6810" width="21.26953125" customWidth="1"/>
    <col min="6812" max="6818" width="10.7265625" customWidth="1"/>
    <col min="7002" max="7002" width="11.7265625" customWidth="1"/>
    <col min="7003" max="7016" width="7.54296875" customWidth="1"/>
    <col min="7018" max="7018" width="11.7265625" customWidth="1"/>
    <col min="7019" max="7031" width="8.7265625" customWidth="1"/>
    <col min="7033" max="7033" width="9.7265625" customWidth="1"/>
    <col min="7034" max="7040" width="11.7265625" customWidth="1"/>
    <col min="7041" max="7042" width="9.7265625" customWidth="1"/>
    <col min="7044" max="7051" width="13.26953125" customWidth="1"/>
    <col min="7053" max="7060" width="13.26953125" customWidth="1"/>
    <col min="7062" max="7062" width="17.26953125" customWidth="1"/>
    <col min="7063" max="7066" width="21.26953125" customWidth="1"/>
    <col min="7068" max="7074" width="10.7265625" customWidth="1"/>
    <col min="7258" max="7258" width="11.7265625" customWidth="1"/>
    <col min="7259" max="7272" width="7.54296875" customWidth="1"/>
    <col min="7274" max="7274" width="11.7265625" customWidth="1"/>
    <col min="7275" max="7287" width="8.7265625" customWidth="1"/>
    <col min="7289" max="7289" width="9.7265625" customWidth="1"/>
    <col min="7290" max="7296" width="11.7265625" customWidth="1"/>
    <col min="7297" max="7298" width="9.7265625" customWidth="1"/>
    <col min="7300" max="7307" width="13.26953125" customWidth="1"/>
    <col min="7309" max="7316" width="13.26953125" customWidth="1"/>
    <col min="7318" max="7318" width="17.26953125" customWidth="1"/>
    <col min="7319" max="7322" width="21.26953125" customWidth="1"/>
    <col min="7324" max="7330" width="10.7265625" customWidth="1"/>
    <col min="7514" max="7514" width="11.7265625" customWidth="1"/>
    <col min="7515" max="7528" width="7.54296875" customWidth="1"/>
    <col min="7530" max="7530" width="11.7265625" customWidth="1"/>
    <col min="7531" max="7543" width="8.7265625" customWidth="1"/>
    <col min="7545" max="7545" width="9.7265625" customWidth="1"/>
    <col min="7546" max="7552" width="11.7265625" customWidth="1"/>
    <col min="7553" max="7554" width="9.7265625" customWidth="1"/>
    <col min="7556" max="7563" width="13.26953125" customWidth="1"/>
    <col min="7565" max="7572" width="13.26953125" customWidth="1"/>
    <col min="7574" max="7574" width="17.26953125" customWidth="1"/>
    <col min="7575" max="7578" width="21.26953125" customWidth="1"/>
    <col min="7580" max="7586" width="10.7265625" customWidth="1"/>
    <col min="7770" max="7770" width="11.7265625" customWidth="1"/>
    <col min="7771" max="7784" width="7.54296875" customWidth="1"/>
    <col min="7786" max="7786" width="11.7265625" customWidth="1"/>
    <col min="7787" max="7799" width="8.7265625" customWidth="1"/>
    <col min="7801" max="7801" width="9.7265625" customWidth="1"/>
    <col min="7802" max="7808" width="11.7265625" customWidth="1"/>
    <col min="7809" max="7810" width="9.7265625" customWidth="1"/>
    <col min="7812" max="7819" width="13.26953125" customWidth="1"/>
    <col min="7821" max="7828" width="13.26953125" customWidth="1"/>
    <col min="7830" max="7830" width="17.26953125" customWidth="1"/>
    <col min="7831" max="7834" width="21.26953125" customWidth="1"/>
    <col min="7836" max="7842" width="10.7265625" customWidth="1"/>
    <col min="8026" max="8026" width="11.7265625" customWidth="1"/>
    <col min="8027" max="8040" width="7.54296875" customWidth="1"/>
    <col min="8042" max="8042" width="11.7265625" customWidth="1"/>
    <col min="8043" max="8055" width="8.7265625" customWidth="1"/>
    <col min="8057" max="8057" width="9.7265625" customWidth="1"/>
    <col min="8058" max="8064" width="11.7265625" customWidth="1"/>
    <col min="8065" max="8066" width="9.7265625" customWidth="1"/>
    <col min="8068" max="8075" width="13.26953125" customWidth="1"/>
    <col min="8077" max="8084" width="13.26953125" customWidth="1"/>
    <col min="8086" max="8086" width="17.26953125" customWidth="1"/>
    <col min="8087" max="8090" width="21.26953125" customWidth="1"/>
    <col min="8092" max="8098" width="10.7265625" customWidth="1"/>
    <col min="8282" max="8282" width="11.7265625" customWidth="1"/>
    <col min="8283" max="8296" width="7.54296875" customWidth="1"/>
    <col min="8298" max="8298" width="11.7265625" customWidth="1"/>
    <col min="8299" max="8311" width="8.7265625" customWidth="1"/>
    <col min="8313" max="8313" width="9.7265625" customWidth="1"/>
    <col min="8314" max="8320" width="11.7265625" customWidth="1"/>
    <col min="8321" max="8322" width="9.7265625" customWidth="1"/>
    <col min="8324" max="8331" width="13.26953125" customWidth="1"/>
    <col min="8333" max="8340" width="13.26953125" customWidth="1"/>
    <col min="8342" max="8342" width="17.26953125" customWidth="1"/>
    <col min="8343" max="8346" width="21.26953125" customWidth="1"/>
    <col min="8348" max="8354" width="10.7265625" customWidth="1"/>
    <col min="8538" max="8538" width="11.7265625" customWidth="1"/>
    <col min="8539" max="8552" width="7.54296875" customWidth="1"/>
    <col min="8554" max="8554" width="11.7265625" customWidth="1"/>
    <col min="8555" max="8567" width="8.7265625" customWidth="1"/>
    <col min="8569" max="8569" width="9.7265625" customWidth="1"/>
    <col min="8570" max="8576" width="11.7265625" customWidth="1"/>
    <col min="8577" max="8578" width="9.7265625" customWidth="1"/>
    <col min="8580" max="8587" width="13.26953125" customWidth="1"/>
    <col min="8589" max="8596" width="13.26953125" customWidth="1"/>
    <col min="8598" max="8598" width="17.26953125" customWidth="1"/>
    <col min="8599" max="8602" width="21.26953125" customWidth="1"/>
    <col min="8604" max="8610" width="10.7265625" customWidth="1"/>
    <col min="8794" max="8794" width="11.7265625" customWidth="1"/>
    <col min="8795" max="8808" width="7.54296875" customWidth="1"/>
    <col min="8810" max="8810" width="11.7265625" customWidth="1"/>
    <col min="8811" max="8823" width="8.7265625" customWidth="1"/>
    <col min="8825" max="8825" width="9.7265625" customWidth="1"/>
    <col min="8826" max="8832" width="11.7265625" customWidth="1"/>
    <col min="8833" max="8834" width="9.7265625" customWidth="1"/>
    <col min="8836" max="8843" width="13.26953125" customWidth="1"/>
    <col min="8845" max="8852" width="13.26953125" customWidth="1"/>
    <col min="8854" max="8854" width="17.26953125" customWidth="1"/>
    <col min="8855" max="8858" width="21.26953125" customWidth="1"/>
    <col min="8860" max="8866" width="10.7265625" customWidth="1"/>
    <col min="9050" max="9050" width="11.7265625" customWidth="1"/>
    <col min="9051" max="9064" width="7.54296875" customWidth="1"/>
    <col min="9066" max="9066" width="11.7265625" customWidth="1"/>
    <col min="9067" max="9079" width="8.7265625" customWidth="1"/>
    <col min="9081" max="9081" width="9.7265625" customWidth="1"/>
    <col min="9082" max="9088" width="11.7265625" customWidth="1"/>
    <col min="9089" max="9090" width="9.7265625" customWidth="1"/>
    <col min="9092" max="9099" width="13.26953125" customWidth="1"/>
    <col min="9101" max="9108" width="13.26953125" customWidth="1"/>
    <col min="9110" max="9110" width="17.26953125" customWidth="1"/>
    <col min="9111" max="9114" width="21.26953125" customWidth="1"/>
    <col min="9116" max="9122" width="10.7265625" customWidth="1"/>
    <col min="9306" max="9306" width="11.7265625" customWidth="1"/>
    <col min="9307" max="9320" width="7.54296875" customWidth="1"/>
    <col min="9322" max="9322" width="11.7265625" customWidth="1"/>
    <col min="9323" max="9335" width="8.7265625" customWidth="1"/>
    <col min="9337" max="9337" width="9.7265625" customWidth="1"/>
    <col min="9338" max="9344" width="11.7265625" customWidth="1"/>
    <col min="9345" max="9346" width="9.7265625" customWidth="1"/>
    <col min="9348" max="9355" width="13.26953125" customWidth="1"/>
    <col min="9357" max="9364" width="13.26953125" customWidth="1"/>
    <col min="9366" max="9366" width="17.26953125" customWidth="1"/>
    <col min="9367" max="9370" width="21.26953125" customWidth="1"/>
    <col min="9372" max="9378" width="10.7265625" customWidth="1"/>
    <col min="9562" max="9562" width="11.7265625" customWidth="1"/>
    <col min="9563" max="9576" width="7.54296875" customWidth="1"/>
    <col min="9578" max="9578" width="11.7265625" customWidth="1"/>
    <col min="9579" max="9591" width="8.7265625" customWidth="1"/>
    <col min="9593" max="9593" width="9.7265625" customWidth="1"/>
    <col min="9594" max="9600" width="11.7265625" customWidth="1"/>
    <col min="9601" max="9602" width="9.7265625" customWidth="1"/>
    <col min="9604" max="9611" width="13.26953125" customWidth="1"/>
    <col min="9613" max="9620" width="13.26953125" customWidth="1"/>
    <col min="9622" max="9622" width="17.26953125" customWidth="1"/>
    <col min="9623" max="9626" width="21.26953125" customWidth="1"/>
    <col min="9628" max="9634" width="10.7265625" customWidth="1"/>
    <col min="9818" max="9818" width="11.7265625" customWidth="1"/>
    <col min="9819" max="9832" width="7.54296875" customWidth="1"/>
    <col min="9834" max="9834" width="11.7265625" customWidth="1"/>
    <col min="9835" max="9847" width="8.7265625" customWidth="1"/>
    <col min="9849" max="9849" width="9.7265625" customWidth="1"/>
    <col min="9850" max="9856" width="11.7265625" customWidth="1"/>
    <col min="9857" max="9858" width="9.7265625" customWidth="1"/>
    <col min="9860" max="9867" width="13.26953125" customWidth="1"/>
    <col min="9869" max="9876" width="13.26953125" customWidth="1"/>
    <col min="9878" max="9878" width="17.26953125" customWidth="1"/>
    <col min="9879" max="9882" width="21.26953125" customWidth="1"/>
    <col min="9884" max="9890" width="10.7265625" customWidth="1"/>
    <col min="10074" max="10074" width="11.7265625" customWidth="1"/>
    <col min="10075" max="10088" width="7.54296875" customWidth="1"/>
    <col min="10090" max="10090" width="11.7265625" customWidth="1"/>
    <col min="10091" max="10103" width="8.7265625" customWidth="1"/>
    <col min="10105" max="10105" width="9.7265625" customWidth="1"/>
    <col min="10106" max="10112" width="11.7265625" customWidth="1"/>
    <col min="10113" max="10114" width="9.7265625" customWidth="1"/>
    <col min="10116" max="10123" width="13.26953125" customWidth="1"/>
    <col min="10125" max="10132" width="13.26953125" customWidth="1"/>
    <col min="10134" max="10134" width="17.26953125" customWidth="1"/>
    <col min="10135" max="10138" width="21.26953125" customWidth="1"/>
    <col min="10140" max="10146" width="10.7265625" customWidth="1"/>
    <col min="10330" max="10330" width="11.7265625" customWidth="1"/>
    <col min="10331" max="10344" width="7.54296875" customWidth="1"/>
    <col min="10346" max="10346" width="11.7265625" customWidth="1"/>
    <col min="10347" max="10359" width="8.7265625" customWidth="1"/>
    <col min="10361" max="10361" width="9.7265625" customWidth="1"/>
    <col min="10362" max="10368" width="11.7265625" customWidth="1"/>
    <col min="10369" max="10370" width="9.7265625" customWidth="1"/>
    <col min="10372" max="10379" width="13.26953125" customWidth="1"/>
    <col min="10381" max="10388" width="13.26953125" customWidth="1"/>
    <col min="10390" max="10390" width="17.26953125" customWidth="1"/>
    <col min="10391" max="10394" width="21.26953125" customWidth="1"/>
    <col min="10396" max="10402" width="10.7265625" customWidth="1"/>
    <col min="10586" max="10586" width="11.7265625" customWidth="1"/>
    <col min="10587" max="10600" width="7.54296875" customWidth="1"/>
    <col min="10602" max="10602" width="11.7265625" customWidth="1"/>
    <col min="10603" max="10615" width="8.7265625" customWidth="1"/>
    <col min="10617" max="10617" width="9.7265625" customWidth="1"/>
    <col min="10618" max="10624" width="11.7265625" customWidth="1"/>
    <col min="10625" max="10626" width="9.7265625" customWidth="1"/>
    <col min="10628" max="10635" width="13.26953125" customWidth="1"/>
    <col min="10637" max="10644" width="13.26953125" customWidth="1"/>
    <col min="10646" max="10646" width="17.26953125" customWidth="1"/>
    <col min="10647" max="10650" width="21.26953125" customWidth="1"/>
    <col min="10652" max="10658" width="10.7265625" customWidth="1"/>
    <col min="10842" max="10842" width="11.7265625" customWidth="1"/>
    <col min="10843" max="10856" width="7.54296875" customWidth="1"/>
    <col min="10858" max="10858" width="11.7265625" customWidth="1"/>
    <col min="10859" max="10871" width="8.7265625" customWidth="1"/>
    <col min="10873" max="10873" width="9.7265625" customWidth="1"/>
    <col min="10874" max="10880" width="11.7265625" customWidth="1"/>
    <col min="10881" max="10882" width="9.7265625" customWidth="1"/>
    <col min="10884" max="10891" width="13.26953125" customWidth="1"/>
    <col min="10893" max="10900" width="13.26953125" customWidth="1"/>
    <col min="10902" max="10902" width="17.26953125" customWidth="1"/>
    <col min="10903" max="10906" width="21.26953125" customWidth="1"/>
    <col min="10908" max="10914" width="10.7265625" customWidth="1"/>
    <col min="11098" max="11098" width="11.7265625" customWidth="1"/>
    <col min="11099" max="11112" width="7.54296875" customWidth="1"/>
    <col min="11114" max="11114" width="11.7265625" customWidth="1"/>
    <col min="11115" max="11127" width="8.7265625" customWidth="1"/>
    <col min="11129" max="11129" width="9.7265625" customWidth="1"/>
    <col min="11130" max="11136" width="11.7265625" customWidth="1"/>
    <col min="11137" max="11138" width="9.7265625" customWidth="1"/>
    <col min="11140" max="11147" width="13.26953125" customWidth="1"/>
    <col min="11149" max="11156" width="13.26953125" customWidth="1"/>
    <col min="11158" max="11158" width="17.26953125" customWidth="1"/>
    <col min="11159" max="11162" width="21.26953125" customWidth="1"/>
    <col min="11164" max="11170" width="10.7265625" customWidth="1"/>
    <col min="11354" max="11354" width="11.7265625" customWidth="1"/>
    <col min="11355" max="11368" width="7.54296875" customWidth="1"/>
    <col min="11370" max="11370" width="11.7265625" customWidth="1"/>
    <col min="11371" max="11383" width="8.7265625" customWidth="1"/>
    <col min="11385" max="11385" width="9.7265625" customWidth="1"/>
    <col min="11386" max="11392" width="11.7265625" customWidth="1"/>
    <col min="11393" max="11394" width="9.7265625" customWidth="1"/>
    <col min="11396" max="11403" width="13.26953125" customWidth="1"/>
    <col min="11405" max="11412" width="13.26953125" customWidth="1"/>
    <col min="11414" max="11414" width="17.26953125" customWidth="1"/>
    <col min="11415" max="11418" width="21.26953125" customWidth="1"/>
    <col min="11420" max="11426" width="10.7265625" customWidth="1"/>
    <col min="11610" max="11610" width="11.7265625" customWidth="1"/>
    <col min="11611" max="11624" width="7.54296875" customWidth="1"/>
    <col min="11626" max="11626" width="11.7265625" customWidth="1"/>
    <col min="11627" max="11639" width="8.7265625" customWidth="1"/>
    <col min="11641" max="11641" width="9.7265625" customWidth="1"/>
    <col min="11642" max="11648" width="11.7265625" customWidth="1"/>
    <col min="11649" max="11650" width="9.7265625" customWidth="1"/>
    <col min="11652" max="11659" width="13.26953125" customWidth="1"/>
    <col min="11661" max="11668" width="13.26953125" customWidth="1"/>
    <col min="11670" max="11670" width="17.26953125" customWidth="1"/>
    <col min="11671" max="11674" width="21.26953125" customWidth="1"/>
    <col min="11676" max="11682" width="10.7265625" customWidth="1"/>
    <col min="11866" max="11866" width="11.7265625" customWidth="1"/>
    <col min="11867" max="11880" width="7.54296875" customWidth="1"/>
    <col min="11882" max="11882" width="11.7265625" customWidth="1"/>
    <col min="11883" max="11895" width="8.7265625" customWidth="1"/>
    <col min="11897" max="11897" width="9.7265625" customWidth="1"/>
    <col min="11898" max="11904" width="11.7265625" customWidth="1"/>
    <col min="11905" max="11906" width="9.7265625" customWidth="1"/>
    <col min="11908" max="11915" width="13.26953125" customWidth="1"/>
    <col min="11917" max="11924" width="13.26953125" customWidth="1"/>
    <col min="11926" max="11926" width="17.26953125" customWidth="1"/>
    <col min="11927" max="11930" width="21.26953125" customWidth="1"/>
    <col min="11932" max="11938" width="10.7265625" customWidth="1"/>
    <col min="12122" max="12122" width="11.7265625" customWidth="1"/>
    <col min="12123" max="12136" width="7.54296875" customWidth="1"/>
    <col min="12138" max="12138" width="11.7265625" customWidth="1"/>
    <col min="12139" max="12151" width="8.7265625" customWidth="1"/>
    <col min="12153" max="12153" width="9.7265625" customWidth="1"/>
    <col min="12154" max="12160" width="11.7265625" customWidth="1"/>
    <col min="12161" max="12162" width="9.7265625" customWidth="1"/>
    <col min="12164" max="12171" width="13.26953125" customWidth="1"/>
    <col min="12173" max="12180" width="13.26953125" customWidth="1"/>
    <col min="12182" max="12182" width="17.26953125" customWidth="1"/>
    <col min="12183" max="12186" width="21.26953125" customWidth="1"/>
    <col min="12188" max="12194" width="10.7265625" customWidth="1"/>
    <col min="12378" max="12378" width="11.7265625" customWidth="1"/>
    <col min="12379" max="12392" width="7.54296875" customWidth="1"/>
    <col min="12394" max="12394" width="11.7265625" customWidth="1"/>
    <col min="12395" max="12407" width="8.7265625" customWidth="1"/>
    <col min="12409" max="12409" width="9.7265625" customWidth="1"/>
    <col min="12410" max="12416" width="11.7265625" customWidth="1"/>
    <col min="12417" max="12418" width="9.7265625" customWidth="1"/>
    <col min="12420" max="12427" width="13.26953125" customWidth="1"/>
    <col min="12429" max="12436" width="13.26953125" customWidth="1"/>
    <col min="12438" max="12438" width="17.26953125" customWidth="1"/>
    <col min="12439" max="12442" width="21.26953125" customWidth="1"/>
    <col min="12444" max="12450" width="10.7265625" customWidth="1"/>
    <col min="12634" max="12634" width="11.7265625" customWidth="1"/>
    <col min="12635" max="12648" width="7.54296875" customWidth="1"/>
    <col min="12650" max="12650" width="11.7265625" customWidth="1"/>
    <col min="12651" max="12663" width="8.7265625" customWidth="1"/>
    <col min="12665" max="12665" width="9.7265625" customWidth="1"/>
    <col min="12666" max="12672" width="11.7265625" customWidth="1"/>
    <col min="12673" max="12674" width="9.7265625" customWidth="1"/>
    <col min="12676" max="12683" width="13.26953125" customWidth="1"/>
    <col min="12685" max="12692" width="13.26953125" customWidth="1"/>
    <col min="12694" max="12694" width="17.26953125" customWidth="1"/>
    <col min="12695" max="12698" width="21.26953125" customWidth="1"/>
    <col min="12700" max="12706" width="10.7265625" customWidth="1"/>
    <col min="12890" max="12890" width="11.7265625" customWidth="1"/>
    <col min="12891" max="12904" width="7.54296875" customWidth="1"/>
    <col min="12906" max="12906" width="11.7265625" customWidth="1"/>
    <col min="12907" max="12919" width="8.7265625" customWidth="1"/>
    <col min="12921" max="12921" width="9.7265625" customWidth="1"/>
    <col min="12922" max="12928" width="11.7265625" customWidth="1"/>
    <col min="12929" max="12930" width="9.7265625" customWidth="1"/>
    <col min="12932" max="12939" width="13.26953125" customWidth="1"/>
    <col min="12941" max="12948" width="13.26953125" customWidth="1"/>
    <col min="12950" max="12950" width="17.26953125" customWidth="1"/>
    <col min="12951" max="12954" width="21.26953125" customWidth="1"/>
    <col min="12956" max="12962" width="10.7265625" customWidth="1"/>
    <col min="13146" max="13146" width="11.7265625" customWidth="1"/>
    <col min="13147" max="13160" width="7.54296875" customWidth="1"/>
    <col min="13162" max="13162" width="11.7265625" customWidth="1"/>
    <col min="13163" max="13175" width="8.7265625" customWidth="1"/>
    <col min="13177" max="13177" width="9.7265625" customWidth="1"/>
    <col min="13178" max="13184" width="11.7265625" customWidth="1"/>
    <col min="13185" max="13186" width="9.7265625" customWidth="1"/>
    <col min="13188" max="13195" width="13.26953125" customWidth="1"/>
    <col min="13197" max="13204" width="13.26953125" customWidth="1"/>
    <col min="13206" max="13206" width="17.26953125" customWidth="1"/>
    <col min="13207" max="13210" width="21.26953125" customWidth="1"/>
    <col min="13212" max="13218" width="10.7265625" customWidth="1"/>
    <col min="13402" max="13402" width="11.7265625" customWidth="1"/>
    <col min="13403" max="13416" width="7.54296875" customWidth="1"/>
    <col min="13418" max="13418" width="11.7265625" customWidth="1"/>
    <col min="13419" max="13431" width="8.7265625" customWidth="1"/>
    <col min="13433" max="13433" width="9.7265625" customWidth="1"/>
    <col min="13434" max="13440" width="11.7265625" customWidth="1"/>
    <col min="13441" max="13442" width="9.7265625" customWidth="1"/>
    <col min="13444" max="13451" width="13.26953125" customWidth="1"/>
    <col min="13453" max="13460" width="13.26953125" customWidth="1"/>
    <col min="13462" max="13462" width="17.26953125" customWidth="1"/>
    <col min="13463" max="13466" width="21.26953125" customWidth="1"/>
    <col min="13468" max="13474" width="10.7265625" customWidth="1"/>
    <col min="13658" max="13658" width="11.7265625" customWidth="1"/>
    <col min="13659" max="13672" width="7.54296875" customWidth="1"/>
    <col min="13674" max="13674" width="11.7265625" customWidth="1"/>
    <col min="13675" max="13687" width="8.7265625" customWidth="1"/>
    <col min="13689" max="13689" width="9.7265625" customWidth="1"/>
    <col min="13690" max="13696" width="11.7265625" customWidth="1"/>
    <col min="13697" max="13698" width="9.7265625" customWidth="1"/>
    <col min="13700" max="13707" width="13.26953125" customWidth="1"/>
    <col min="13709" max="13716" width="13.26953125" customWidth="1"/>
    <col min="13718" max="13718" width="17.26953125" customWidth="1"/>
    <col min="13719" max="13722" width="21.26953125" customWidth="1"/>
    <col min="13724" max="13730" width="10.7265625" customWidth="1"/>
    <col min="13914" max="13914" width="11.7265625" customWidth="1"/>
    <col min="13915" max="13928" width="7.54296875" customWidth="1"/>
    <col min="13930" max="13930" width="11.7265625" customWidth="1"/>
    <col min="13931" max="13943" width="8.7265625" customWidth="1"/>
    <col min="13945" max="13945" width="9.7265625" customWidth="1"/>
    <col min="13946" max="13952" width="11.7265625" customWidth="1"/>
    <col min="13953" max="13954" width="9.7265625" customWidth="1"/>
    <col min="13956" max="13963" width="13.26953125" customWidth="1"/>
    <col min="13965" max="13972" width="13.26953125" customWidth="1"/>
    <col min="13974" max="13974" width="17.26953125" customWidth="1"/>
    <col min="13975" max="13978" width="21.26953125" customWidth="1"/>
    <col min="13980" max="13986" width="10.7265625" customWidth="1"/>
    <col min="14170" max="14170" width="11.7265625" customWidth="1"/>
    <col min="14171" max="14184" width="7.54296875" customWidth="1"/>
    <col min="14186" max="14186" width="11.7265625" customWidth="1"/>
    <col min="14187" max="14199" width="8.7265625" customWidth="1"/>
    <col min="14201" max="14201" width="9.7265625" customWidth="1"/>
    <col min="14202" max="14208" width="11.7265625" customWidth="1"/>
    <col min="14209" max="14210" width="9.7265625" customWidth="1"/>
    <col min="14212" max="14219" width="13.26953125" customWidth="1"/>
    <col min="14221" max="14228" width="13.26953125" customWidth="1"/>
    <col min="14230" max="14230" width="17.26953125" customWidth="1"/>
    <col min="14231" max="14234" width="21.26953125" customWidth="1"/>
    <col min="14236" max="14242" width="10.7265625" customWidth="1"/>
    <col min="14426" max="14426" width="11.7265625" customWidth="1"/>
    <col min="14427" max="14440" width="7.54296875" customWidth="1"/>
    <col min="14442" max="14442" width="11.7265625" customWidth="1"/>
    <col min="14443" max="14455" width="8.7265625" customWidth="1"/>
    <col min="14457" max="14457" width="9.7265625" customWidth="1"/>
    <col min="14458" max="14464" width="11.7265625" customWidth="1"/>
    <col min="14465" max="14466" width="9.7265625" customWidth="1"/>
    <col min="14468" max="14475" width="13.26953125" customWidth="1"/>
    <col min="14477" max="14484" width="13.26953125" customWidth="1"/>
    <col min="14486" max="14486" width="17.26953125" customWidth="1"/>
    <col min="14487" max="14490" width="21.26953125" customWidth="1"/>
    <col min="14492" max="14498" width="10.7265625" customWidth="1"/>
    <col min="14682" max="14682" width="11.7265625" customWidth="1"/>
    <col min="14683" max="14696" width="7.54296875" customWidth="1"/>
    <col min="14698" max="14698" width="11.7265625" customWidth="1"/>
    <col min="14699" max="14711" width="8.7265625" customWidth="1"/>
    <col min="14713" max="14713" width="9.7265625" customWidth="1"/>
    <col min="14714" max="14720" width="11.7265625" customWidth="1"/>
    <col min="14721" max="14722" width="9.7265625" customWidth="1"/>
    <col min="14724" max="14731" width="13.26953125" customWidth="1"/>
    <col min="14733" max="14740" width="13.26953125" customWidth="1"/>
    <col min="14742" max="14742" width="17.26953125" customWidth="1"/>
    <col min="14743" max="14746" width="21.26953125" customWidth="1"/>
    <col min="14748" max="14754" width="10.7265625" customWidth="1"/>
    <col min="14938" max="14938" width="11.7265625" customWidth="1"/>
    <col min="14939" max="14952" width="7.54296875" customWidth="1"/>
    <col min="14954" max="14954" width="11.7265625" customWidth="1"/>
    <col min="14955" max="14967" width="8.7265625" customWidth="1"/>
    <col min="14969" max="14969" width="9.7265625" customWidth="1"/>
    <col min="14970" max="14976" width="11.7265625" customWidth="1"/>
    <col min="14977" max="14978" width="9.7265625" customWidth="1"/>
    <col min="14980" max="14987" width="13.26953125" customWidth="1"/>
    <col min="14989" max="14996" width="13.26953125" customWidth="1"/>
    <col min="14998" max="14998" width="17.26953125" customWidth="1"/>
    <col min="14999" max="15002" width="21.26953125" customWidth="1"/>
    <col min="15004" max="15010" width="10.7265625" customWidth="1"/>
    <col min="15194" max="15194" width="11.7265625" customWidth="1"/>
    <col min="15195" max="15208" width="7.54296875" customWidth="1"/>
    <col min="15210" max="15210" width="11.7265625" customWidth="1"/>
    <col min="15211" max="15223" width="8.7265625" customWidth="1"/>
    <col min="15225" max="15225" width="9.7265625" customWidth="1"/>
    <col min="15226" max="15232" width="11.7265625" customWidth="1"/>
    <col min="15233" max="15234" width="9.7265625" customWidth="1"/>
    <col min="15236" max="15243" width="13.26953125" customWidth="1"/>
    <col min="15245" max="15252" width="13.26953125" customWidth="1"/>
    <col min="15254" max="15254" width="17.26953125" customWidth="1"/>
    <col min="15255" max="15258" width="21.26953125" customWidth="1"/>
    <col min="15260" max="15266" width="10.7265625" customWidth="1"/>
    <col min="15450" max="15450" width="11.7265625" customWidth="1"/>
    <col min="15451" max="15464" width="7.54296875" customWidth="1"/>
    <col min="15466" max="15466" width="11.7265625" customWidth="1"/>
    <col min="15467" max="15479" width="8.7265625" customWidth="1"/>
    <col min="15481" max="15481" width="9.7265625" customWidth="1"/>
    <col min="15482" max="15488" width="11.7265625" customWidth="1"/>
    <col min="15489" max="15490" width="9.7265625" customWidth="1"/>
    <col min="15492" max="15499" width="13.26953125" customWidth="1"/>
    <col min="15501" max="15508" width="13.26953125" customWidth="1"/>
    <col min="15510" max="15510" width="17.26953125" customWidth="1"/>
    <col min="15511" max="15514" width="21.26953125" customWidth="1"/>
    <col min="15516" max="15522" width="10.7265625" customWidth="1"/>
    <col min="15706" max="15706" width="11.7265625" customWidth="1"/>
    <col min="15707" max="15720" width="7.54296875" customWidth="1"/>
    <col min="15722" max="15722" width="11.7265625" customWidth="1"/>
    <col min="15723" max="15735" width="8.7265625" customWidth="1"/>
    <col min="15737" max="15737" width="9.7265625" customWidth="1"/>
    <col min="15738" max="15744" width="11.7265625" customWidth="1"/>
    <col min="15745" max="15746" width="9.7265625" customWidth="1"/>
    <col min="15748" max="15755" width="13.26953125" customWidth="1"/>
    <col min="15757" max="15764" width="13.26953125" customWidth="1"/>
    <col min="15766" max="15766" width="17.26953125" customWidth="1"/>
    <col min="15767" max="15770" width="21.26953125" customWidth="1"/>
    <col min="15772" max="15778" width="10.7265625" customWidth="1"/>
    <col min="15962" max="15962" width="11.7265625" customWidth="1"/>
    <col min="15963" max="15976" width="7.54296875" customWidth="1"/>
    <col min="15978" max="15978" width="11.7265625" customWidth="1"/>
    <col min="15979" max="15991" width="8.7265625" customWidth="1"/>
    <col min="15993" max="15993" width="9.7265625" customWidth="1"/>
    <col min="15994" max="16000" width="11.7265625" customWidth="1"/>
    <col min="16001" max="16002" width="9.7265625" customWidth="1"/>
    <col min="16004" max="16011" width="13.26953125" customWidth="1"/>
    <col min="16013" max="16020" width="13.26953125" customWidth="1"/>
    <col min="16022" max="16022" width="17.26953125" customWidth="1"/>
    <col min="16023" max="16026" width="21.26953125" customWidth="1"/>
    <col min="16028" max="16034" width="10.7265625" customWidth="1"/>
  </cols>
  <sheetData>
    <row r="1" spans="1:66" s="92" customFormat="1" ht="23" x14ac:dyDescent="0.5">
      <c r="A1" s="94" t="s">
        <v>58</v>
      </c>
      <c r="Q1" s="95" t="str">
        <f>A1</f>
        <v>Melksham Grid Substation B, Westland Lane (Eastern Site)</v>
      </c>
      <c r="AF1" s="95" t="str">
        <f>A1</f>
        <v>Melksham Grid Substation B, Westland Lane (Eastern Site)</v>
      </c>
      <c r="AQ1" s="95" t="str">
        <f>A1</f>
        <v>Melksham Grid Substation B, Westland Lane (Eastern Site)</v>
      </c>
      <c r="AZ1" s="95" t="str">
        <f>A1</f>
        <v>Melksham Grid Substation B, Westland Lane (Eastern Site)</v>
      </c>
      <c r="BI1" s="95" t="str">
        <f>A1</f>
        <v>Melksham Grid Substation B, Westland Lane (Eastern Site)</v>
      </c>
    </row>
    <row r="2" spans="1:66" s="92" customFormat="1" x14ac:dyDescent="0.25"/>
    <row r="3" spans="1:66" s="92" customFormat="1" ht="15.5" x14ac:dyDescent="0.35">
      <c r="A3" s="93" t="s">
        <v>30</v>
      </c>
      <c r="Q3" s="93" t="s">
        <v>30</v>
      </c>
      <c r="AF3" s="93" t="s">
        <v>30</v>
      </c>
      <c r="AQ3" s="93" t="s">
        <v>30</v>
      </c>
      <c r="AZ3" s="93" t="s">
        <v>30</v>
      </c>
      <c r="BI3" s="93" t="s">
        <v>30</v>
      </c>
    </row>
    <row r="6" spans="1:66" ht="13" x14ac:dyDescent="0.3">
      <c r="B6" s="2" t="s">
        <v>0</v>
      </c>
      <c r="C6" s="3" t="s">
        <v>51</v>
      </c>
      <c r="R6" s="2" t="s">
        <v>0</v>
      </c>
      <c r="S6" s="4" t="str">
        <f>C6</f>
        <v xml:space="preserve">Westbound </v>
      </c>
      <c r="AF6" s="5"/>
      <c r="AG6" s="2" t="s">
        <v>0</v>
      </c>
      <c r="AH6" s="6" t="str">
        <f>C6</f>
        <v xml:space="preserve">Westbound </v>
      </c>
      <c r="AI6" s="7"/>
      <c r="AJ6" s="5"/>
      <c r="AK6" s="5"/>
      <c r="AL6" s="5"/>
      <c r="AM6" s="96" t="s">
        <v>1</v>
      </c>
      <c r="AN6" s="5"/>
      <c r="AO6" s="2" t="s">
        <v>2</v>
      </c>
      <c r="AR6" s="2" t="s">
        <v>0</v>
      </c>
      <c r="AS6" s="6" t="str">
        <f>C6</f>
        <v xml:space="preserve">Westbound </v>
      </c>
      <c r="AT6" s="7"/>
      <c r="AU6" s="5"/>
      <c r="AV6" s="96" t="s">
        <v>3</v>
      </c>
      <c r="AW6" s="5"/>
      <c r="AX6" s="2" t="s">
        <v>2</v>
      </c>
      <c r="BA6" s="2" t="s">
        <v>0</v>
      </c>
      <c r="BB6" s="6" t="str">
        <f>C6</f>
        <v xml:space="preserve">Westbound </v>
      </c>
      <c r="BC6" s="7"/>
      <c r="BD6" s="5"/>
      <c r="BE6" s="96" t="s">
        <v>4</v>
      </c>
      <c r="BF6" s="5"/>
      <c r="BG6" s="2" t="s">
        <v>2</v>
      </c>
      <c r="BI6" s="2" t="s">
        <v>0</v>
      </c>
      <c r="BJ6" s="6" t="str">
        <f>C6</f>
        <v xml:space="preserve">Westbound </v>
      </c>
      <c r="BM6" s="96" t="s">
        <v>5</v>
      </c>
      <c r="BN6" s="2" t="s">
        <v>2</v>
      </c>
    </row>
    <row r="7" spans="1:66" ht="13" x14ac:dyDescent="0.3">
      <c r="AF7" s="9"/>
      <c r="AG7" s="7"/>
      <c r="AH7" s="7"/>
      <c r="AI7" s="7"/>
      <c r="AJ7" s="5"/>
      <c r="AK7" s="5"/>
      <c r="AL7" s="5"/>
      <c r="AM7" s="5"/>
      <c r="AN7" s="5"/>
      <c r="AO7" s="5"/>
      <c r="AQ7" s="9"/>
      <c r="AR7" s="7"/>
      <c r="AS7" s="7"/>
      <c r="AT7" s="7"/>
      <c r="AU7" s="5"/>
      <c r="AV7" s="5"/>
      <c r="AW7" s="5"/>
      <c r="AX7" s="5"/>
      <c r="BI7" s="2"/>
      <c r="BJ7" s="6"/>
      <c r="BM7" s="8"/>
      <c r="BN7" s="2"/>
    </row>
    <row r="8" spans="1:66" ht="13" x14ac:dyDescent="0.3">
      <c r="A8" s="103" t="s">
        <v>53</v>
      </c>
      <c r="B8" s="115" t="s">
        <v>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/>
      <c r="Q8" s="10" t="str">
        <f>A8</f>
        <v>13/09/2024</v>
      </c>
      <c r="R8" s="115" t="s">
        <v>7</v>
      </c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7"/>
      <c r="AF8" s="5"/>
      <c r="AG8" s="11" t="str">
        <f>A8</f>
        <v>13/09/2024</v>
      </c>
      <c r="AH8" s="11">
        <f>AG8+1</f>
        <v>45549</v>
      </c>
      <c r="AI8" s="11">
        <f>AH8+1</f>
        <v>45550</v>
      </c>
      <c r="AJ8" s="11">
        <f>AI8+1</f>
        <v>45551</v>
      </c>
      <c r="AK8" s="11">
        <f>AJ8+1</f>
        <v>45552</v>
      </c>
      <c r="AL8" s="11">
        <f>AK8+1</f>
        <v>45553</v>
      </c>
      <c r="AM8" s="98">
        <f>AL8+1</f>
        <v>45554</v>
      </c>
      <c r="AN8" s="101" t="s">
        <v>43</v>
      </c>
      <c r="AQ8" s="5"/>
      <c r="AR8" s="11" t="str">
        <f>A8</f>
        <v>13/09/2024</v>
      </c>
      <c r="AS8" s="11">
        <f>AR8+1</f>
        <v>45549</v>
      </c>
      <c r="AT8" s="11">
        <f>AS8+1</f>
        <v>45550</v>
      </c>
      <c r="AU8" s="11">
        <f>AT8+1</f>
        <v>45551</v>
      </c>
      <c r="AV8" s="11">
        <f>AU8+1</f>
        <v>45552</v>
      </c>
      <c r="AW8" s="11">
        <f>AV8+1</f>
        <v>45553</v>
      </c>
      <c r="AX8" s="11">
        <f>AW8+1</f>
        <v>45554</v>
      </c>
      <c r="AZ8" s="5"/>
      <c r="BA8" s="11" t="str">
        <f>A8</f>
        <v>13/09/2024</v>
      </c>
      <c r="BB8" s="11">
        <f>BA8+1</f>
        <v>45549</v>
      </c>
      <c r="BC8" s="11">
        <f>BB8+1</f>
        <v>45550</v>
      </c>
      <c r="BD8" s="11">
        <f>BC8+1</f>
        <v>45551</v>
      </c>
      <c r="BE8" s="11">
        <f>BD8+1</f>
        <v>45552</v>
      </c>
      <c r="BF8" s="11">
        <f>BE8+1</f>
        <v>45553</v>
      </c>
      <c r="BG8" s="11">
        <f>BF8+1</f>
        <v>45554</v>
      </c>
      <c r="BI8" s="12" t="s">
        <v>8</v>
      </c>
      <c r="BJ8" s="13" t="s">
        <v>9</v>
      </c>
      <c r="BK8" s="104" t="s">
        <v>47</v>
      </c>
      <c r="BL8" s="14" t="s">
        <v>10</v>
      </c>
      <c r="BM8" s="15" t="s">
        <v>11</v>
      </c>
      <c r="BN8" s="16" t="s">
        <v>12</v>
      </c>
    </row>
    <row r="9" spans="1:66" ht="13" x14ac:dyDescent="0.3">
      <c r="A9" s="17" t="s">
        <v>13</v>
      </c>
      <c r="B9" s="17">
        <v>1</v>
      </c>
      <c r="C9" s="17">
        <v>2</v>
      </c>
      <c r="D9" s="17">
        <v>3</v>
      </c>
      <c r="E9" s="17">
        <v>4</v>
      </c>
      <c r="F9" s="17">
        <v>5</v>
      </c>
      <c r="G9" s="17">
        <v>6</v>
      </c>
      <c r="H9" s="17">
        <v>7</v>
      </c>
      <c r="I9" s="17">
        <v>8</v>
      </c>
      <c r="J9" s="17">
        <v>9</v>
      </c>
      <c r="K9" s="17">
        <v>10</v>
      </c>
      <c r="L9" s="17">
        <v>11</v>
      </c>
      <c r="M9" s="17">
        <v>12</v>
      </c>
      <c r="N9" s="17">
        <v>13</v>
      </c>
      <c r="O9" s="18" t="s">
        <v>12</v>
      </c>
      <c r="Q9" s="17" t="s">
        <v>13</v>
      </c>
      <c r="R9" s="19" t="s">
        <v>14</v>
      </c>
      <c r="S9" s="19" t="s">
        <v>31</v>
      </c>
      <c r="T9" s="19" t="s">
        <v>32</v>
      </c>
      <c r="U9" s="19" t="s">
        <v>33</v>
      </c>
      <c r="V9" s="19" t="s">
        <v>34</v>
      </c>
      <c r="W9" s="19" t="s">
        <v>35</v>
      </c>
      <c r="X9" s="19" t="s">
        <v>36</v>
      </c>
      <c r="Y9" s="19" t="s">
        <v>37</v>
      </c>
      <c r="Z9" s="19" t="s">
        <v>38</v>
      </c>
      <c r="AA9" s="19" t="s">
        <v>54</v>
      </c>
      <c r="AB9" s="19" t="s">
        <v>55</v>
      </c>
      <c r="AC9" s="19" t="s">
        <v>56</v>
      </c>
      <c r="AD9" s="18" t="s">
        <v>12</v>
      </c>
      <c r="AF9" s="17" t="s">
        <v>13</v>
      </c>
      <c r="AG9" s="20" t="str">
        <f>TEXT(AG8,"dddd")</f>
        <v>Friday</v>
      </c>
      <c r="AH9" s="20" t="str">
        <f>TEXT(AH8,"dddd")</f>
        <v>Saturday</v>
      </c>
      <c r="AI9" s="20" t="str">
        <f>TEXT(AI8,"dddd")</f>
        <v>Sunday</v>
      </c>
      <c r="AJ9" s="20" t="str">
        <f>TEXT(AJ8,"dddd")</f>
        <v>Monday</v>
      </c>
      <c r="AK9" s="20" t="str">
        <f>TEXT(AK8,"dddd")</f>
        <v>Tuesday</v>
      </c>
      <c r="AL9" s="20" t="str">
        <f>TEXT(AL8,"dddd")</f>
        <v>Wednesday</v>
      </c>
      <c r="AM9" s="99" t="str">
        <f>TEXT(AM8,"dddd")</f>
        <v>Thursday</v>
      </c>
      <c r="AN9" s="102" t="s">
        <v>27</v>
      </c>
      <c r="AO9" s="21" t="s">
        <v>27</v>
      </c>
      <c r="AQ9" s="17" t="s">
        <v>13</v>
      </c>
      <c r="AR9" s="20" t="str">
        <f>TEXT(AR8,"dddd")</f>
        <v>Friday</v>
      </c>
      <c r="AS9" s="20" t="str">
        <f>TEXT(AS8,"dddd")</f>
        <v>Saturday</v>
      </c>
      <c r="AT9" s="20" t="str">
        <f>TEXT(AT8,"dddd")</f>
        <v>Sunday</v>
      </c>
      <c r="AU9" s="20" t="str">
        <f>TEXT(AU8,"dddd")</f>
        <v>Monday</v>
      </c>
      <c r="AV9" s="20" t="str">
        <f>TEXT(AV8,"dddd")</f>
        <v>Tuesday</v>
      </c>
      <c r="AW9" s="20" t="str">
        <f>TEXT(AW8,"dddd")</f>
        <v>Wednesday</v>
      </c>
      <c r="AX9" s="20" t="str">
        <f>TEXT(AX8,"dddd")</f>
        <v>Thursday</v>
      </c>
      <c r="AZ9" s="17" t="s">
        <v>15</v>
      </c>
      <c r="BA9" s="20" t="str">
        <f>TEXT(BA8,"dddd")</f>
        <v>Friday</v>
      </c>
      <c r="BB9" s="20" t="str">
        <f>TEXT(BB8,"dddd")</f>
        <v>Saturday</v>
      </c>
      <c r="BC9" s="20" t="str">
        <f>TEXT(BC8,"dddd")</f>
        <v>Sunday</v>
      </c>
      <c r="BD9" s="20" t="str">
        <f>TEXT(BD8,"dddd")</f>
        <v>Monday</v>
      </c>
      <c r="BE9" s="20" t="str">
        <f>TEXT(BE8,"dddd")</f>
        <v>Tuesday</v>
      </c>
      <c r="BF9" s="20" t="str">
        <f>TEXT(BF8,"dddd")</f>
        <v>Wednesday</v>
      </c>
      <c r="BG9" s="20" t="str">
        <f>TEXT(BG8,"dddd")</f>
        <v>Thursday</v>
      </c>
      <c r="BI9" s="22" t="s">
        <v>16</v>
      </c>
      <c r="BJ9" s="23" t="s">
        <v>17</v>
      </c>
      <c r="BK9" s="105" t="s">
        <v>48</v>
      </c>
      <c r="BL9" s="24" t="s">
        <v>49</v>
      </c>
      <c r="BM9" s="25" t="s">
        <v>18</v>
      </c>
      <c r="BN9" s="26" t="s">
        <v>19</v>
      </c>
    </row>
    <row r="10" spans="1:66" ht="13" x14ac:dyDescent="0.3">
      <c r="A10" s="17">
        <v>1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18">
        <f>SUM(B10:N10)</f>
        <v>0</v>
      </c>
      <c r="Q10" s="17">
        <v>1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18">
        <f>SUM(R10:AC10)</f>
        <v>0</v>
      </c>
      <c r="AF10" s="17">
        <v>1</v>
      </c>
      <c r="AG10" s="28">
        <f>O10</f>
        <v>0</v>
      </c>
      <c r="AH10" s="29">
        <f>O80</f>
        <v>1</v>
      </c>
      <c r="AI10" s="29">
        <f>O150</f>
        <v>2</v>
      </c>
      <c r="AJ10" s="17">
        <f>O220</f>
        <v>4</v>
      </c>
      <c r="AK10" s="17">
        <f>O290</f>
        <v>0</v>
      </c>
      <c r="AL10" s="17">
        <f>O360</f>
        <v>0</v>
      </c>
      <c r="AM10" s="17">
        <f>O430</f>
        <v>2</v>
      </c>
      <c r="AN10" s="100">
        <f>(AG10+AJ10+AK10+AL10+AM10)/5</f>
        <v>1.2</v>
      </c>
      <c r="AO10" s="30">
        <f>SUM(AG10:AM10)/7</f>
        <v>1.2857142857142858</v>
      </c>
      <c r="AQ10" s="17">
        <v>1</v>
      </c>
      <c r="AR10" s="97" t="s">
        <v>20</v>
      </c>
      <c r="AS10" s="97">
        <v>31.299999237060547</v>
      </c>
      <c r="AT10" s="97">
        <v>26.200000762939453</v>
      </c>
      <c r="AU10" s="97">
        <v>33.799999237060547</v>
      </c>
      <c r="AV10" s="97" t="s">
        <v>20</v>
      </c>
      <c r="AW10" s="97" t="s">
        <v>20</v>
      </c>
      <c r="AX10" s="97">
        <v>30</v>
      </c>
      <c r="AY10" s="1" t="s">
        <v>20</v>
      </c>
      <c r="AZ10" s="31" t="s">
        <v>39</v>
      </c>
      <c r="BA10" s="32">
        <f>SUM(R38:V38)</f>
        <v>435</v>
      </c>
      <c r="BB10" s="32">
        <f>SUM(R108:V108)</f>
        <v>268</v>
      </c>
      <c r="BC10" s="32">
        <f>SUM(R178:V178)</f>
        <v>252</v>
      </c>
      <c r="BD10" s="32">
        <f>SUM(R248:V248)</f>
        <v>377</v>
      </c>
      <c r="BE10" s="32">
        <f>SUM(R318:V318)</f>
        <v>406</v>
      </c>
      <c r="BF10" s="32">
        <f>SUM(R388:V388)</f>
        <v>457</v>
      </c>
      <c r="BG10" s="32">
        <f>SUM(R458:V458)</f>
        <v>426</v>
      </c>
      <c r="BI10" s="33" t="str">
        <f>A8</f>
        <v>13/09/2024</v>
      </c>
      <c r="BJ10" s="34"/>
      <c r="BK10" s="106"/>
      <c r="BL10" s="35"/>
      <c r="BM10" s="36"/>
      <c r="BN10" s="37"/>
    </row>
    <row r="11" spans="1:66" ht="13" x14ac:dyDescent="0.3">
      <c r="A11" s="17">
        <v>2</v>
      </c>
      <c r="B11" s="27">
        <v>2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18">
        <f>SUM(B11:N11)</f>
        <v>2</v>
      </c>
      <c r="Q11" s="17">
        <v>2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1</v>
      </c>
      <c r="X11" s="27">
        <v>0</v>
      </c>
      <c r="Y11" s="27">
        <v>1</v>
      </c>
      <c r="Z11" s="27">
        <v>0</v>
      </c>
      <c r="AA11" s="27">
        <v>0</v>
      </c>
      <c r="AB11" s="27">
        <v>0</v>
      </c>
      <c r="AC11" s="27">
        <v>0</v>
      </c>
      <c r="AD11" s="18">
        <f>SUM(R11:AC11)</f>
        <v>2</v>
      </c>
      <c r="AF11" s="38">
        <v>2</v>
      </c>
      <c r="AG11" s="28">
        <f>O11</f>
        <v>2</v>
      </c>
      <c r="AH11" s="29">
        <f>O81</f>
        <v>0</v>
      </c>
      <c r="AI11" s="29">
        <f>O151</f>
        <v>2</v>
      </c>
      <c r="AJ11" s="17">
        <f>O221</f>
        <v>2</v>
      </c>
      <c r="AK11" s="17">
        <f>O291</f>
        <v>0</v>
      </c>
      <c r="AL11" s="17">
        <f>O361</f>
        <v>0</v>
      </c>
      <c r="AM11" s="17">
        <f>O431</f>
        <v>0</v>
      </c>
      <c r="AN11" s="30">
        <f>(AG11+AJ11+AK11+AL11+AM11)/5</f>
        <v>0.8</v>
      </c>
      <c r="AO11" s="30">
        <f>SUM(AG11:AM11)/7</f>
        <v>0.8571428571428571</v>
      </c>
      <c r="AQ11" s="38">
        <v>2</v>
      </c>
      <c r="AR11" s="97">
        <v>36.200000762939453</v>
      </c>
      <c r="AS11" s="97" t="s">
        <v>20</v>
      </c>
      <c r="AT11" s="97">
        <v>30.5</v>
      </c>
      <c r="AU11" s="97">
        <v>26.899999618530273</v>
      </c>
      <c r="AV11" s="97" t="s">
        <v>20</v>
      </c>
      <c r="AW11" s="97" t="s">
        <v>20</v>
      </c>
      <c r="AX11" s="97" t="s">
        <v>20</v>
      </c>
      <c r="AY11" s="1" t="s">
        <v>20</v>
      </c>
      <c r="AZ11" s="39" t="s">
        <v>40</v>
      </c>
      <c r="BA11" s="40">
        <f>SUM(W38:X38)</f>
        <v>359</v>
      </c>
      <c r="BB11" s="40">
        <f>SUM(W108:X108)</f>
        <v>243</v>
      </c>
      <c r="BC11" s="40">
        <f>SUM(W178:X178)</f>
        <v>179</v>
      </c>
      <c r="BD11" s="40">
        <f>SUM(W248:X248)</f>
        <v>322</v>
      </c>
      <c r="BE11" s="40">
        <f>SUM(W318:X318)</f>
        <v>308</v>
      </c>
      <c r="BF11" s="40">
        <f>SUM(W388:X388)</f>
        <v>297</v>
      </c>
      <c r="BG11" s="40">
        <f>SUM(W458:X458)</f>
        <v>295</v>
      </c>
      <c r="BI11" s="41" t="s">
        <v>21</v>
      </c>
      <c r="BJ11" s="42">
        <f>SUM(B35)</f>
        <v>624</v>
      </c>
      <c r="BK11" s="107">
        <f>SUM(C35)</f>
        <v>56</v>
      </c>
      <c r="BL11" s="66">
        <f>SUM(D35,F35:H35,M35)</f>
        <v>7</v>
      </c>
      <c r="BM11" s="43">
        <f>SUM(E35,I35:L35,N35)</f>
        <v>0</v>
      </c>
      <c r="BN11" s="44">
        <f>SUM(BJ11:BM11)</f>
        <v>687</v>
      </c>
    </row>
    <row r="12" spans="1:66" ht="13" x14ac:dyDescent="0.3">
      <c r="A12" s="17">
        <v>3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18">
        <f>SUM(B12:N12)</f>
        <v>0</v>
      </c>
      <c r="Q12" s="17">
        <v>3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18">
        <f>SUM(R12:AC12)</f>
        <v>0</v>
      </c>
      <c r="AF12" s="17">
        <v>3</v>
      </c>
      <c r="AG12" s="28">
        <f>O12</f>
        <v>0</v>
      </c>
      <c r="AH12" s="29">
        <f>O82</f>
        <v>0</v>
      </c>
      <c r="AI12" s="29">
        <f>O152</f>
        <v>1</v>
      </c>
      <c r="AJ12" s="17">
        <f>O222</f>
        <v>0</v>
      </c>
      <c r="AK12" s="17">
        <f>O292</f>
        <v>0</v>
      </c>
      <c r="AL12" s="17">
        <f>O362</f>
        <v>0</v>
      </c>
      <c r="AM12" s="17">
        <f>O432</f>
        <v>0</v>
      </c>
      <c r="AN12" s="30">
        <f>(AG12+AJ12+AK12+AL12+AM12)/5</f>
        <v>0</v>
      </c>
      <c r="AO12" s="30">
        <f>SUM(AG12:AM12)/7</f>
        <v>0.14285714285714285</v>
      </c>
      <c r="AQ12" s="17">
        <v>3</v>
      </c>
      <c r="AR12" s="97" t="s">
        <v>20</v>
      </c>
      <c r="AS12" s="97" t="s">
        <v>20</v>
      </c>
      <c r="AT12" s="97">
        <v>29.700000762939453</v>
      </c>
      <c r="AU12" s="97" t="s">
        <v>20</v>
      </c>
      <c r="AV12" s="97" t="s">
        <v>20</v>
      </c>
      <c r="AW12" s="97" t="s">
        <v>20</v>
      </c>
      <c r="AX12" s="97" t="s">
        <v>20</v>
      </c>
      <c r="AY12" s="1" t="s">
        <v>20</v>
      </c>
      <c r="AZ12" s="45" t="s">
        <v>41</v>
      </c>
      <c r="BA12" s="46">
        <f>SUM(Y38:Z38)</f>
        <v>10</v>
      </c>
      <c r="BB12" s="46">
        <f>SUM(Y108:Z108)</f>
        <v>6</v>
      </c>
      <c r="BC12" s="46">
        <f>SUM(Y178:Z178)</f>
        <v>3</v>
      </c>
      <c r="BD12" s="46">
        <f>SUM(Y248:Z248)</f>
        <v>10</v>
      </c>
      <c r="BE12" s="46">
        <f>SUM(Y318:Z318)</f>
        <v>7</v>
      </c>
      <c r="BF12" s="46">
        <f>SUM(Y388:Z388)</f>
        <v>11</v>
      </c>
      <c r="BG12" s="46">
        <f>SUM(Y458:Z458)</f>
        <v>10</v>
      </c>
      <c r="BI12" s="47" t="s">
        <v>22</v>
      </c>
      <c r="BJ12" s="48">
        <f>SUM(B36)</f>
        <v>716</v>
      </c>
      <c r="BK12" s="108">
        <f>SUM(C36)</f>
        <v>63</v>
      </c>
      <c r="BL12" s="87">
        <f>SUM(D36,F36:H36,M36)</f>
        <v>7</v>
      </c>
      <c r="BM12" s="50">
        <f>SUM(E36,I36:L36,N36)</f>
        <v>0</v>
      </c>
      <c r="BN12" s="44">
        <f>SUM(BJ12:BM12)</f>
        <v>786</v>
      </c>
    </row>
    <row r="13" spans="1:66" ht="13" x14ac:dyDescent="0.3">
      <c r="A13" s="17">
        <v>4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18">
        <f>SUM(B13:N13)</f>
        <v>0</v>
      </c>
      <c r="Q13" s="17">
        <v>4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18">
        <f>SUM(R13:AC13)</f>
        <v>0</v>
      </c>
      <c r="AF13" s="17">
        <v>4</v>
      </c>
      <c r="AG13" s="28">
        <f>O13</f>
        <v>0</v>
      </c>
      <c r="AH13" s="29">
        <f>O83</f>
        <v>0</v>
      </c>
      <c r="AI13" s="29">
        <f>O153</f>
        <v>0</v>
      </c>
      <c r="AJ13" s="17">
        <f>O223</f>
        <v>1</v>
      </c>
      <c r="AK13" s="17">
        <f>O293</f>
        <v>1</v>
      </c>
      <c r="AL13" s="17">
        <f>O363</f>
        <v>0</v>
      </c>
      <c r="AM13" s="17">
        <f>O433</f>
        <v>0</v>
      </c>
      <c r="AN13" s="30">
        <f>(AG13+AJ13+AK13+AL13+AM13)/5</f>
        <v>0.4</v>
      </c>
      <c r="AO13" s="30">
        <f>SUM(AG13:AM13)/7</f>
        <v>0.2857142857142857</v>
      </c>
      <c r="AQ13" s="17">
        <v>4</v>
      </c>
      <c r="AR13" s="97" t="s">
        <v>20</v>
      </c>
      <c r="AS13" s="97" t="s">
        <v>20</v>
      </c>
      <c r="AT13" s="97" t="s">
        <v>20</v>
      </c>
      <c r="AU13" s="97">
        <v>30.200000762939453</v>
      </c>
      <c r="AV13" s="97">
        <v>22.299999237060547</v>
      </c>
      <c r="AW13" s="97" t="s">
        <v>20</v>
      </c>
      <c r="AX13" s="97" t="s">
        <v>20</v>
      </c>
      <c r="AY13" s="1" t="s">
        <v>20</v>
      </c>
      <c r="AZ13" s="51" t="s">
        <v>42</v>
      </c>
      <c r="BA13" s="52">
        <f>SUM(AA38:AC38)</f>
        <v>0</v>
      </c>
      <c r="BB13" s="52">
        <f>SUM(AA108:AC108)</f>
        <v>0</v>
      </c>
      <c r="BC13" s="52">
        <f>SUM(AA178:AC178)</f>
        <v>0</v>
      </c>
      <c r="BD13" s="52">
        <f>SUM(AA248:AC248)</f>
        <v>3</v>
      </c>
      <c r="BE13" s="52">
        <f>SUM(AA318:AC318)</f>
        <v>0</v>
      </c>
      <c r="BF13" s="52">
        <f>SUM(AA388:AC388)</f>
        <v>1</v>
      </c>
      <c r="BG13" s="52">
        <f>SUM(AA458:AC458)</f>
        <v>1</v>
      </c>
      <c r="BI13" s="53" t="s">
        <v>23</v>
      </c>
      <c r="BJ13" s="54">
        <f>SUM(B37)</f>
        <v>726</v>
      </c>
      <c r="BK13" s="109">
        <f>SUM(C37)</f>
        <v>64</v>
      </c>
      <c r="BL13" s="90">
        <f>SUM(D37,F37:H37,M37)</f>
        <v>7</v>
      </c>
      <c r="BM13" s="56">
        <f>SUM(E37,I37:L37,N37)</f>
        <v>0</v>
      </c>
      <c r="BN13" s="44">
        <f>SUM(BJ13:BM13)</f>
        <v>797</v>
      </c>
    </row>
    <row r="14" spans="1:66" ht="13" x14ac:dyDescent="0.3">
      <c r="A14" s="17">
        <v>5</v>
      </c>
      <c r="B14" s="27">
        <v>2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18">
        <f>SUM(B14:N14)</f>
        <v>2</v>
      </c>
      <c r="Q14" s="17">
        <v>5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2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18">
        <f>SUM(R14:AC14)</f>
        <v>2</v>
      </c>
      <c r="AF14" s="17">
        <v>5</v>
      </c>
      <c r="AG14" s="28">
        <f>O14</f>
        <v>2</v>
      </c>
      <c r="AH14" s="29">
        <f>O84</f>
        <v>1</v>
      </c>
      <c r="AI14" s="29">
        <f>O154</f>
        <v>0</v>
      </c>
      <c r="AJ14" s="17">
        <f>O224</f>
        <v>1</v>
      </c>
      <c r="AK14" s="17">
        <f>O294</f>
        <v>1</v>
      </c>
      <c r="AL14" s="17">
        <f>O364</f>
        <v>1</v>
      </c>
      <c r="AM14" s="17">
        <f>O434</f>
        <v>1</v>
      </c>
      <c r="AN14" s="30">
        <f>(AG14+AJ14+AK14+AL14+AM14)/5</f>
        <v>1.2</v>
      </c>
      <c r="AO14" s="30">
        <f>SUM(AG14:AM14)/7</f>
        <v>1</v>
      </c>
      <c r="AQ14" s="17">
        <v>5</v>
      </c>
      <c r="AR14" s="97">
        <v>31.200000762939453</v>
      </c>
      <c r="AS14" s="97">
        <v>39.599998474121094</v>
      </c>
      <c r="AT14" s="97" t="s">
        <v>20</v>
      </c>
      <c r="AU14" s="97">
        <v>32.900001525878906</v>
      </c>
      <c r="AV14" s="97">
        <v>34.299999237060547</v>
      </c>
      <c r="AW14" s="97">
        <v>31.5</v>
      </c>
      <c r="AX14" s="97">
        <v>33.799999237060547</v>
      </c>
      <c r="AY14" s="1" t="s">
        <v>20</v>
      </c>
      <c r="BI14" s="57" t="s">
        <v>24</v>
      </c>
      <c r="BJ14" s="58">
        <f>SUM(B38)</f>
        <v>733</v>
      </c>
      <c r="BK14" s="110">
        <f>SUM(C38)</f>
        <v>64</v>
      </c>
      <c r="BL14" s="59">
        <f>SUM(D38,F38:H38,M38)</f>
        <v>7</v>
      </c>
      <c r="BM14" s="60">
        <f>-SUM(E38,I38:L38,N38)</f>
        <v>0</v>
      </c>
      <c r="BN14" s="44">
        <f>SUM(BJ14:BM14)</f>
        <v>804</v>
      </c>
    </row>
    <row r="15" spans="1:66" ht="13" x14ac:dyDescent="0.3">
      <c r="A15" s="17">
        <v>6</v>
      </c>
      <c r="B15" s="27">
        <v>3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18">
        <f>SUM(B15:N15)</f>
        <v>3</v>
      </c>
      <c r="Q15" s="17">
        <v>6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3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18">
        <f>SUM(R15:AC15)</f>
        <v>3</v>
      </c>
      <c r="AF15" s="17">
        <v>6</v>
      </c>
      <c r="AG15" s="28">
        <f>O15</f>
        <v>3</v>
      </c>
      <c r="AH15" s="29">
        <f>O85</f>
        <v>1</v>
      </c>
      <c r="AI15" s="29">
        <f>O155</f>
        <v>0</v>
      </c>
      <c r="AJ15" s="17">
        <f>O225</f>
        <v>6</v>
      </c>
      <c r="AK15" s="17">
        <f>O295</f>
        <v>4</v>
      </c>
      <c r="AL15" s="17">
        <f>O365</f>
        <v>4</v>
      </c>
      <c r="AM15" s="17">
        <f>O435</f>
        <v>5</v>
      </c>
      <c r="AN15" s="30">
        <f>(AG15+AJ15+AK15+AL15+AM15)/5</f>
        <v>4.4000000000000004</v>
      </c>
      <c r="AO15" s="30">
        <f>SUM(AG15:AM15)/7</f>
        <v>3.2857142857142856</v>
      </c>
      <c r="AQ15" s="17">
        <v>6</v>
      </c>
      <c r="AR15" s="97">
        <v>32.799999237060547</v>
      </c>
      <c r="AS15" s="97">
        <v>31.600000381469727</v>
      </c>
      <c r="AT15" s="97" t="s">
        <v>20</v>
      </c>
      <c r="AU15" s="97">
        <v>31.100000381469727</v>
      </c>
      <c r="AV15" s="97">
        <v>35.5</v>
      </c>
      <c r="AW15" s="97">
        <v>32.299999237060547</v>
      </c>
      <c r="AX15" s="97">
        <v>30.899999618530273</v>
      </c>
      <c r="AY15" s="1" t="s">
        <v>20</v>
      </c>
      <c r="AZ15" s="44" t="s">
        <v>12</v>
      </c>
      <c r="BA15" s="61">
        <f>SUM(BA10:BA13)</f>
        <v>804</v>
      </c>
      <c r="BB15" s="61">
        <f>SUM(BB10:BB13)</f>
        <v>517</v>
      </c>
      <c r="BC15" s="61">
        <f>SUM(BC10:BC13)</f>
        <v>434</v>
      </c>
      <c r="BD15" s="61">
        <f>SUM(BD10:BD13)</f>
        <v>712</v>
      </c>
      <c r="BE15" s="61">
        <f>SUM(BE10:BE13)</f>
        <v>721</v>
      </c>
      <c r="BF15" s="61">
        <f>SUM(BF10:BF13)</f>
        <v>766</v>
      </c>
      <c r="BG15" s="61">
        <f>SUM(BG10:BG13)</f>
        <v>732</v>
      </c>
      <c r="BI15" s="10">
        <f>BI10+1</f>
        <v>45549</v>
      </c>
      <c r="BJ15" s="62"/>
      <c r="BK15" s="111"/>
      <c r="BL15" s="63"/>
      <c r="BM15" s="64"/>
      <c r="BN15" s="37"/>
    </row>
    <row r="16" spans="1:66" ht="13" x14ac:dyDescent="0.3">
      <c r="A16" s="17">
        <v>7</v>
      </c>
      <c r="B16" s="27">
        <v>13</v>
      </c>
      <c r="C16" s="27">
        <v>2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18">
        <f>SUM(B16:N16)</f>
        <v>15</v>
      </c>
      <c r="Q16" s="17">
        <v>7</v>
      </c>
      <c r="R16" s="27">
        <v>0</v>
      </c>
      <c r="S16" s="27">
        <v>0</v>
      </c>
      <c r="T16" s="27">
        <v>0</v>
      </c>
      <c r="U16" s="27">
        <v>2</v>
      </c>
      <c r="V16" s="27">
        <v>7</v>
      </c>
      <c r="W16" s="27">
        <v>4</v>
      </c>
      <c r="X16" s="27">
        <v>2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18">
        <f>SUM(R16:AC16)</f>
        <v>15</v>
      </c>
      <c r="AF16" s="17">
        <v>7</v>
      </c>
      <c r="AG16" s="28">
        <f>O16</f>
        <v>15</v>
      </c>
      <c r="AH16" s="29">
        <f>O86</f>
        <v>5</v>
      </c>
      <c r="AI16" s="29">
        <f>O156</f>
        <v>1</v>
      </c>
      <c r="AJ16" s="17">
        <f>O226</f>
        <v>15</v>
      </c>
      <c r="AK16" s="17">
        <f>O296</f>
        <v>17</v>
      </c>
      <c r="AL16" s="17">
        <f>O366</f>
        <v>17</v>
      </c>
      <c r="AM16" s="17">
        <f>O436</f>
        <v>24</v>
      </c>
      <c r="AN16" s="30">
        <f>(AG16+AJ16+AK16+AL16+AM16)/5</f>
        <v>17.600000000000001</v>
      </c>
      <c r="AO16" s="30">
        <f>SUM(AG16:AM16)/7</f>
        <v>13.428571428571429</v>
      </c>
      <c r="AQ16" s="17">
        <v>7</v>
      </c>
      <c r="AR16" s="97">
        <v>29.600000381469727</v>
      </c>
      <c r="AS16" s="97">
        <v>29.399999618530273</v>
      </c>
      <c r="AT16" s="97">
        <v>37</v>
      </c>
      <c r="AU16" s="97">
        <v>29.399999618530273</v>
      </c>
      <c r="AV16" s="97">
        <v>30.799999237060547</v>
      </c>
      <c r="AW16" s="97">
        <v>27.399999618530273</v>
      </c>
      <c r="AX16" s="97">
        <v>23.5</v>
      </c>
      <c r="AY16" s="1" t="s">
        <v>20</v>
      </c>
      <c r="BI16" s="41" t="s">
        <v>21</v>
      </c>
      <c r="BJ16" s="65">
        <f>SUM(B105)</f>
        <v>428</v>
      </c>
      <c r="BK16" s="112">
        <f>SUM(C105)</f>
        <v>30</v>
      </c>
      <c r="BL16" s="66">
        <f>SUM(D105,F105:H105,M105)</f>
        <v>0</v>
      </c>
      <c r="BM16" s="67">
        <f>SUM(E105,I105:L105,N105)</f>
        <v>1</v>
      </c>
      <c r="BN16" s="44">
        <f>SUM(BJ16:BM16)</f>
        <v>459</v>
      </c>
    </row>
    <row r="17" spans="1:66" ht="13" x14ac:dyDescent="0.3">
      <c r="A17" s="17">
        <v>8</v>
      </c>
      <c r="B17" s="27">
        <v>47</v>
      </c>
      <c r="C17" s="27">
        <v>12</v>
      </c>
      <c r="D17" s="27">
        <v>0</v>
      </c>
      <c r="E17" s="27">
        <v>0</v>
      </c>
      <c r="F17" s="27">
        <v>1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18">
        <f>SUM(B17:N17)</f>
        <v>60</v>
      </c>
      <c r="Q17" s="17">
        <v>8</v>
      </c>
      <c r="R17" s="27">
        <v>0</v>
      </c>
      <c r="S17" s="27">
        <v>0</v>
      </c>
      <c r="T17" s="27">
        <v>2</v>
      </c>
      <c r="U17" s="27">
        <v>5</v>
      </c>
      <c r="V17" s="27">
        <v>28</v>
      </c>
      <c r="W17" s="27">
        <v>22</v>
      </c>
      <c r="X17" s="27">
        <v>3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18">
        <f>SUM(R17:AC17)</f>
        <v>60</v>
      </c>
      <c r="AF17" s="17">
        <v>8</v>
      </c>
      <c r="AG17" s="28">
        <f>O17</f>
        <v>60</v>
      </c>
      <c r="AH17" s="29">
        <f>O87</f>
        <v>18</v>
      </c>
      <c r="AI17" s="29">
        <f>O157</f>
        <v>11</v>
      </c>
      <c r="AJ17" s="17">
        <f>O227</f>
        <v>70</v>
      </c>
      <c r="AK17" s="17">
        <f>O297</f>
        <v>64</v>
      </c>
      <c r="AL17" s="17">
        <f>O367</f>
        <v>67</v>
      </c>
      <c r="AM17" s="17">
        <f>O437</f>
        <v>69</v>
      </c>
      <c r="AN17" s="30">
        <f>(AG17+AJ17+AK17+AL17+AM17)/5</f>
        <v>66</v>
      </c>
      <c r="AO17" s="30">
        <f>SUM(AG17:AM17)/7</f>
        <v>51.285714285714285</v>
      </c>
      <c r="AQ17" s="17">
        <v>8</v>
      </c>
      <c r="AR17" s="97">
        <v>29</v>
      </c>
      <c r="AS17" s="97">
        <v>29.5</v>
      </c>
      <c r="AT17" s="97">
        <v>31.399999618530273</v>
      </c>
      <c r="AU17" s="97">
        <v>30.700000762939453</v>
      </c>
      <c r="AV17" s="97">
        <v>28.799999237060547</v>
      </c>
      <c r="AW17" s="97">
        <v>28.600000381469727</v>
      </c>
      <c r="AX17" s="97">
        <v>29.299999237060547</v>
      </c>
      <c r="AY17" s="1" t="s">
        <v>20</v>
      </c>
      <c r="BI17" s="47" t="s">
        <v>22</v>
      </c>
      <c r="BJ17" s="48">
        <f>SUM(B106)</f>
        <v>475</v>
      </c>
      <c r="BK17" s="108">
        <f>SUM(C106)</f>
        <v>31</v>
      </c>
      <c r="BL17" s="49">
        <f>SUM(D106,F106:H106,M106)</f>
        <v>0</v>
      </c>
      <c r="BM17" s="50">
        <f>SUM(E106,I106:L106,N106)</f>
        <v>1</v>
      </c>
      <c r="BN17" s="44">
        <f>SUM(BJ17:BM17)</f>
        <v>507</v>
      </c>
    </row>
    <row r="18" spans="1:66" ht="13" x14ac:dyDescent="0.3">
      <c r="A18" s="17">
        <v>9</v>
      </c>
      <c r="B18" s="27">
        <v>65</v>
      </c>
      <c r="C18" s="27">
        <v>11</v>
      </c>
      <c r="D18" s="27">
        <v>0</v>
      </c>
      <c r="E18" s="27">
        <v>0</v>
      </c>
      <c r="F18" s="27">
        <v>0</v>
      </c>
      <c r="G18" s="27">
        <v>0</v>
      </c>
      <c r="H18" s="27">
        <v>1</v>
      </c>
      <c r="I18" s="27">
        <v>0</v>
      </c>
      <c r="J18" s="27">
        <v>0</v>
      </c>
      <c r="K18" s="27">
        <v>0</v>
      </c>
      <c r="L18" s="27">
        <v>0</v>
      </c>
      <c r="M18" s="27">
        <v>1</v>
      </c>
      <c r="N18" s="27">
        <v>0</v>
      </c>
      <c r="O18" s="18">
        <f>SUM(B18:N18)</f>
        <v>78</v>
      </c>
      <c r="Q18" s="17">
        <v>9</v>
      </c>
      <c r="R18" s="27">
        <v>0</v>
      </c>
      <c r="S18" s="27">
        <v>0</v>
      </c>
      <c r="T18" s="27">
        <v>0</v>
      </c>
      <c r="U18" s="27">
        <v>10</v>
      </c>
      <c r="V18" s="27">
        <v>29</v>
      </c>
      <c r="W18" s="27">
        <v>32</v>
      </c>
      <c r="X18" s="27">
        <v>7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18">
        <f>SUM(R18:AC18)</f>
        <v>78</v>
      </c>
      <c r="AF18" s="17">
        <v>9</v>
      </c>
      <c r="AG18" s="28">
        <f>O18</f>
        <v>78</v>
      </c>
      <c r="AH18" s="29">
        <f>O88</f>
        <v>33</v>
      </c>
      <c r="AI18" s="29">
        <f>O158</f>
        <v>19</v>
      </c>
      <c r="AJ18" s="17">
        <f>O228</f>
        <v>93</v>
      </c>
      <c r="AK18" s="17">
        <f>O298</f>
        <v>110</v>
      </c>
      <c r="AL18" s="17">
        <f>O368</f>
        <v>102</v>
      </c>
      <c r="AM18" s="17">
        <f>O438</f>
        <v>86</v>
      </c>
      <c r="AN18" s="30">
        <f>(AG18+AJ18+AK18+AL18+AM18)/5</f>
        <v>93.8</v>
      </c>
      <c r="AO18" s="30">
        <f>SUM(AG18:AM18)/7</f>
        <v>74.428571428571431</v>
      </c>
      <c r="AQ18" s="17">
        <v>9</v>
      </c>
      <c r="AR18" s="97">
        <v>30</v>
      </c>
      <c r="AS18" s="97">
        <v>31.399999618530273</v>
      </c>
      <c r="AT18" s="97">
        <v>29.299999237060547</v>
      </c>
      <c r="AU18" s="97">
        <v>29.200000762939453</v>
      </c>
      <c r="AV18" s="97">
        <v>29.100000381469727</v>
      </c>
      <c r="AW18" s="97">
        <v>30.200000762939453</v>
      </c>
      <c r="AX18" s="97">
        <v>29</v>
      </c>
      <c r="AY18" s="1" t="s">
        <v>20</v>
      </c>
      <c r="BI18" s="53" t="s">
        <v>23</v>
      </c>
      <c r="BJ18" s="54">
        <f>SUM(B107)</f>
        <v>482</v>
      </c>
      <c r="BK18" s="109">
        <f>SUM(C107)</f>
        <v>31</v>
      </c>
      <c r="BL18" s="55">
        <f>SUM(D107,F107:H107,M107)</f>
        <v>0</v>
      </c>
      <c r="BM18" s="56">
        <f>SUM(E107,I107:L107,N107)</f>
        <v>1</v>
      </c>
      <c r="BN18" s="44">
        <f>SUM(BJ18:BM18)</f>
        <v>514</v>
      </c>
    </row>
    <row r="19" spans="1:66" ht="13" x14ac:dyDescent="0.3">
      <c r="A19" s="17">
        <v>10</v>
      </c>
      <c r="B19" s="27">
        <v>43</v>
      </c>
      <c r="C19" s="27">
        <v>3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18">
        <f>SUM(B19:N19)</f>
        <v>46</v>
      </c>
      <c r="Q19" s="17">
        <v>10</v>
      </c>
      <c r="R19" s="27">
        <v>0</v>
      </c>
      <c r="S19" s="27">
        <v>1</v>
      </c>
      <c r="T19" s="27">
        <v>1</v>
      </c>
      <c r="U19" s="27">
        <v>2</v>
      </c>
      <c r="V19" s="27">
        <v>17</v>
      </c>
      <c r="W19" s="27">
        <v>19</v>
      </c>
      <c r="X19" s="27">
        <v>5</v>
      </c>
      <c r="Y19" s="27">
        <v>1</v>
      </c>
      <c r="Z19" s="27">
        <v>0</v>
      </c>
      <c r="AA19" s="27">
        <v>0</v>
      </c>
      <c r="AB19" s="27">
        <v>0</v>
      </c>
      <c r="AC19" s="27">
        <v>0</v>
      </c>
      <c r="AD19" s="18">
        <f>SUM(R19:AC19)</f>
        <v>46</v>
      </c>
      <c r="AF19" s="17">
        <v>10</v>
      </c>
      <c r="AG19" s="28">
        <f>O19</f>
        <v>46</v>
      </c>
      <c r="AH19" s="29">
        <f>O89</f>
        <v>23</v>
      </c>
      <c r="AI19" s="29">
        <f>O159</f>
        <v>25</v>
      </c>
      <c r="AJ19" s="17">
        <f>O229</f>
        <v>35</v>
      </c>
      <c r="AK19" s="17">
        <f>O299</f>
        <v>37</v>
      </c>
      <c r="AL19" s="17">
        <f>O369</f>
        <v>43</v>
      </c>
      <c r="AM19" s="17">
        <f>O439</f>
        <v>47</v>
      </c>
      <c r="AN19" s="30">
        <f>(AG19+AJ19+AK19+AL19+AM19)/5</f>
        <v>41.6</v>
      </c>
      <c r="AO19" s="30">
        <f>SUM(AG19:AM19)/7</f>
        <v>36.571428571428569</v>
      </c>
      <c r="AQ19" s="17">
        <v>10</v>
      </c>
      <c r="AR19" s="97">
        <v>30.399999618530273</v>
      </c>
      <c r="AS19" s="97">
        <v>30.5</v>
      </c>
      <c r="AT19" s="97">
        <v>27.600000381469727</v>
      </c>
      <c r="AU19" s="97">
        <v>29.299999237060547</v>
      </c>
      <c r="AV19" s="97">
        <v>28.200000762939453</v>
      </c>
      <c r="AW19" s="97">
        <v>29.700000762939453</v>
      </c>
      <c r="AX19" s="97">
        <v>29.299999237060547</v>
      </c>
      <c r="AY19" s="1" t="s">
        <v>20</v>
      </c>
      <c r="BI19" s="57" t="s">
        <v>24</v>
      </c>
      <c r="BJ19" s="58">
        <f>SUM(B108)</f>
        <v>484</v>
      </c>
      <c r="BK19" s="110">
        <f>SUM(C108)</f>
        <v>32</v>
      </c>
      <c r="BL19" s="59">
        <f>SUM(D108,F108:H108,M108)</f>
        <v>0</v>
      </c>
      <c r="BM19" s="60">
        <f>SUM(E108,I108:L108,N108)</f>
        <v>1</v>
      </c>
      <c r="BN19" s="44">
        <f>SUM(BJ19:BM19)</f>
        <v>517</v>
      </c>
    </row>
    <row r="20" spans="1:66" ht="13" x14ac:dyDescent="0.3">
      <c r="A20" s="17">
        <v>11</v>
      </c>
      <c r="B20" s="27">
        <v>40</v>
      </c>
      <c r="C20" s="27">
        <v>6</v>
      </c>
      <c r="D20" s="27">
        <v>0</v>
      </c>
      <c r="E20" s="27">
        <v>0</v>
      </c>
      <c r="F20" s="27">
        <v>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18">
        <f>SUM(B20:N20)</f>
        <v>48</v>
      </c>
      <c r="Q20" s="17">
        <v>11</v>
      </c>
      <c r="R20" s="27">
        <v>0</v>
      </c>
      <c r="S20" s="27">
        <v>0</v>
      </c>
      <c r="T20" s="27">
        <v>0</v>
      </c>
      <c r="U20" s="27">
        <v>9</v>
      </c>
      <c r="V20" s="27">
        <v>24</v>
      </c>
      <c r="W20" s="27">
        <v>12</v>
      </c>
      <c r="X20" s="27">
        <v>1</v>
      </c>
      <c r="Y20" s="27">
        <v>2</v>
      </c>
      <c r="Z20" s="27">
        <v>0</v>
      </c>
      <c r="AA20" s="27">
        <v>0</v>
      </c>
      <c r="AB20" s="27">
        <v>0</v>
      </c>
      <c r="AC20" s="27">
        <v>0</v>
      </c>
      <c r="AD20" s="18">
        <f>SUM(R20:AC20)</f>
        <v>48</v>
      </c>
      <c r="AF20" s="17">
        <v>11</v>
      </c>
      <c r="AG20" s="28">
        <f>O20</f>
        <v>48</v>
      </c>
      <c r="AH20" s="29">
        <f>O90</f>
        <v>36</v>
      </c>
      <c r="AI20" s="29">
        <f>O160</f>
        <v>39</v>
      </c>
      <c r="AJ20" s="17">
        <f>O230</f>
        <v>46</v>
      </c>
      <c r="AK20" s="17">
        <f>O300</f>
        <v>39</v>
      </c>
      <c r="AL20" s="17">
        <f>O370</f>
        <v>49</v>
      </c>
      <c r="AM20" s="17">
        <f>O440</f>
        <v>40</v>
      </c>
      <c r="AN20" s="30">
        <f>(AG20+AJ20+AK20+AL20+AM20)/5</f>
        <v>44.4</v>
      </c>
      <c r="AO20" s="30">
        <f>SUM(AG20:AM20)/7</f>
        <v>42.428571428571431</v>
      </c>
      <c r="AQ20" s="17">
        <v>11</v>
      </c>
      <c r="AR20" s="97">
        <v>28.5</v>
      </c>
      <c r="AS20" s="97">
        <v>29.5</v>
      </c>
      <c r="AT20" s="97">
        <v>29.799999237060547</v>
      </c>
      <c r="AU20" s="97">
        <v>28.700000762939453</v>
      </c>
      <c r="AV20" s="97">
        <v>28.899999618530273</v>
      </c>
      <c r="AW20" s="97">
        <v>27.5</v>
      </c>
      <c r="AX20" s="97">
        <v>28.600000381469727</v>
      </c>
      <c r="AY20" s="1" t="s">
        <v>20</v>
      </c>
      <c r="BI20" s="10">
        <f>BI15+1</f>
        <v>45550</v>
      </c>
      <c r="BJ20" s="62"/>
      <c r="BK20" s="111"/>
      <c r="BL20" s="63"/>
      <c r="BM20" s="64"/>
      <c r="BN20" s="37"/>
    </row>
    <row r="21" spans="1:66" ht="13" x14ac:dyDescent="0.3">
      <c r="A21" s="17">
        <v>12</v>
      </c>
      <c r="B21" s="27">
        <v>29</v>
      </c>
      <c r="C21" s="27">
        <v>3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18">
        <f>SUM(B21:N21)</f>
        <v>32</v>
      </c>
      <c r="Q21" s="17">
        <v>12</v>
      </c>
      <c r="R21" s="27">
        <v>1</v>
      </c>
      <c r="S21" s="27">
        <v>0</v>
      </c>
      <c r="T21" s="27">
        <v>0</v>
      </c>
      <c r="U21" s="27">
        <v>5</v>
      </c>
      <c r="V21" s="27">
        <v>10</v>
      </c>
      <c r="W21" s="27">
        <v>12</v>
      </c>
      <c r="X21" s="27">
        <v>4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18">
        <f>SUM(R21:AC21)</f>
        <v>32</v>
      </c>
      <c r="AF21" s="17">
        <v>12</v>
      </c>
      <c r="AG21" s="28">
        <f>O21</f>
        <v>32</v>
      </c>
      <c r="AH21" s="29">
        <f>O91</f>
        <v>43</v>
      </c>
      <c r="AI21" s="29">
        <f>O161</f>
        <v>36</v>
      </c>
      <c r="AJ21" s="17">
        <f>O231</f>
        <v>36</v>
      </c>
      <c r="AK21" s="17">
        <f>O301</f>
        <v>41</v>
      </c>
      <c r="AL21" s="17">
        <f>O371</f>
        <v>39</v>
      </c>
      <c r="AM21" s="17">
        <f>O441</f>
        <v>32</v>
      </c>
      <c r="AN21" s="30">
        <f>(AG21+AJ21+AK21+AL21+AM21)/5</f>
        <v>36</v>
      </c>
      <c r="AO21" s="30">
        <f>SUM(AG21:AM21)/7</f>
        <v>37</v>
      </c>
      <c r="AQ21" s="17">
        <v>12</v>
      </c>
      <c r="AR21" s="97">
        <v>29.100000381469727</v>
      </c>
      <c r="AS21" s="97">
        <v>29.799999237060547</v>
      </c>
      <c r="AT21" s="97">
        <v>28.299999237060547</v>
      </c>
      <c r="AU21" s="97">
        <v>29</v>
      </c>
      <c r="AV21" s="97">
        <v>28.100000381469727</v>
      </c>
      <c r="AW21" s="97">
        <v>28.5</v>
      </c>
      <c r="AX21" s="97">
        <v>26.899999618530273</v>
      </c>
      <c r="AY21" s="1" t="s">
        <v>20</v>
      </c>
      <c r="BI21" s="41" t="s">
        <v>21</v>
      </c>
      <c r="BJ21" s="65">
        <f>SUM(B175)</f>
        <v>371</v>
      </c>
      <c r="BK21" s="112">
        <f>SUM(C175)</f>
        <v>22</v>
      </c>
      <c r="BL21" s="66">
        <f>SUM(D175,F175:H175,M175)</f>
        <v>1</v>
      </c>
      <c r="BM21" s="67">
        <f>SUM(E175,I175:L175,N175)</f>
        <v>1</v>
      </c>
      <c r="BN21" s="44">
        <f>SUM(BJ21:BM21)</f>
        <v>395</v>
      </c>
    </row>
    <row r="22" spans="1:66" ht="13" x14ac:dyDescent="0.3">
      <c r="A22" s="17">
        <v>13</v>
      </c>
      <c r="B22" s="27">
        <v>37</v>
      </c>
      <c r="C22" s="27">
        <v>2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18">
        <f>SUM(B22:N22)</f>
        <v>39</v>
      </c>
      <c r="Q22" s="17">
        <v>13</v>
      </c>
      <c r="R22" s="27">
        <v>0</v>
      </c>
      <c r="S22" s="27">
        <v>0</v>
      </c>
      <c r="T22" s="27">
        <v>0</v>
      </c>
      <c r="U22" s="27">
        <v>5</v>
      </c>
      <c r="V22" s="27">
        <v>14</v>
      </c>
      <c r="W22" s="27">
        <v>17</v>
      </c>
      <c r="X22" s="27">
        <v>2</v>
      </c>
      <c r="Y22" s="27">
        <v>1</v>
      </c>
      <c r="Z22" s="27">
        <v>0</v>
      </c>
      <c r="AA22" s="27">
        <v>0</v>
      </c>
      <c r="AB22" s="27">
        <v>0</v>
      </c>
      <c r="AC22" s="27">
        <v>0</v>
      </c>
      <c r="AD22" s="18">
        <f>SUM(R22:AC22)</f>
        <v>39</v>
      </c>
      <c r="AF22" s="17">
        <v>13</v>
      </c>
      <c r="AG22" s="28">
        <f>O22</f>
        <v>39</v>
      </c>
      <c r="AH22" s="29">
        <f>O92</f>
        <v>52</v>
      </c>
      <c r="AI22" s="29">
        <f>O162</f>
        <v>64</v>
      </c>
      <c r="AJ22" s="17">
        <f>O232</f>
        <v>48</v>
      </c>
      <c r="AK22" s="17">
        <f>O302</f>
        <v>32</v>
      </c>
      <c r="AL22" s="17">
        <f>O372</f>
        <v>53</v>
      </c>
      <c r="AM22" s="17">
        <f>O442</f>
        <v>63</v>
      </c>
      <c r="AN22" s="30">
        <f>(AG22+AJ22+AK22+AL22+AM22)/5</f>
        <v>47</v>
      </c>
      <c r="AO22" s="30">
        <f>SUM(AG22:AM22)/7</f>
        <v>50.142857142857146</v>
      </c>
      <c r="AQ22" s="17">
        <v>13</v>
      </c>
      <c r="AR22" s="97">
        <v>29.600000381469727</v>
      </c>
      <c r="AS22" s="97">
        <v>29.5</v>
      </c>
      <c r="AT22" s="97">
        <v>28.799999237060547</v>
      </c>
      <c r="AU22" s="97">
        <v>29.700000762939453</v>
      </c>
      <c r="AV22" s="97">
        <v>28.600000381469727</v>
      </c>
      <c r="AW22" s="97">
        <v>27.299999237060547</v>
      </c>
      <c r="AX22" s="97">
        <v>27.299999237060547</v>
      </c>
      <c r="AY22" s="1" t="s">
        <v>20</v>
      </c>
      <c r="BI22" s="47" t="s">
        <v>22</v>
      </c>
      <c r="BJ22" s="48">
        <f>SUM(B176)</f>
        <v>395</v>
      </c>
      <c r="BK22" s="108">
        <f>SUM(C176)</f>
        <v>24</v>
      </c>
      <c r="BL22" s="49">
        <f>SUM(D176,F176:H176,M176)</f>
        <v>2</v>
      </c>
      <c r="BM22" s="50">
        <f>SUM(E176,I176:L176,N176)</f>
        <v>1</v>
      </c>
      <c r="BN22" s="44">
        <f>SUM(BJ22:BM22)</f>
        <v>422</v>
      </c>
    </row>
    <row r="23" spans="1:66" ht="13" x14ac:dyDescent="0.3">
      <c r="A23" s="17">
        <v>14</v>
      </c>
      <c r="B23" s="27">
        <v>31</v>
      </c>
      <c r="C23" s="27">
        <v>4</v>
      </c>
      <c r="D23" s="27">
        <v>0</v>
      </c>
      <c r="E23" s="27">
        <v>0</v>
      </c>
      <c r="F23" s="27">
        <v>1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18">
        <f>SUM(B23:N23)</f>
        <v>36</v>
      </c>
      <c r="Q23" s="17">
        <v>14</v>
      </c>
      <c r="R23" s="27">
        <v>0</v>
      </c>
      <c r="S23" s="27">
        <v>0</v>
      </c>
      <c r="T23" s="27">
        <v>2</v>
      </c>
      <c r="U23" s="27">
        <v>3</v>
      </c>
      <c r="V23" s="27">
        <v>18</v>
      </c>
      <c r="W23" s="27">
        <v>11</v>
      </c>
      <c r="X23" s="27">
        <v>1</v>
      </c>
      <c r="Y23" s="27">
        <v>1</v>
      </c>
      <c r="Z23" s="27">
        <v>0</v>
      </c>
      <c r="AA23" s="27">
        <v>0</v>
      </c>
      <c r="AB23" s="27">
        <v>0</v>
      </c>
      <c r="AC23" s="27">
        <v>0</v>
      </c>
      <c r="AD23" s="18">
        <f>SUM(R23:AC23)</f>
        <v>36</v>
      </c>
      <c r="AF23" s="17">
        <v>14</v>
      </c>
      <c r="AG23" s="28">
        <f>O23</f>
        <v>36</v>
      </c>
      <c r="AH23" s="29">
        <f>O93</f>
        <v>52</v>
      </c>
      <c r="AI23" s="29">
        <f>O163</f>
        <v>49</v>
      </c>
      <c r="AJ23" s="17">
        <f>O233</f>
        <v>38</v>
      </c>
      <c r="AK23" s="17">
        <f>O303</f>
        <v>55</v>
      </c>
      <c r="AL23" s="17">
        <f>O373</f>
        <v>42</v>
      </c>
      <c r="AM23" s="17">
        <f>O443</f>
        <v>36</v>
      </c>
      <c r="AN23" s="30">
        <f>(AG23+AJ23+AK23+AL23+AM23)/5</f>
        <v>41.4</v>
      </c>
      <c r="AO23" s="30">
        <f>SUM(AG23:AM23)/7</f>
        <v>44</v>
      </c>
      <c r="AQ23" s="17">
        <v>14</v>
      </c>
      <c r="AR23" s="97">
        <v>28.899999618530273</v>
      </c>
      <c r="AS23" s="97">
        <v>28.899999618530273</v>
      </c>
      <c r="AT23" s="97">
        <v>27.899999618530273</v>
      </c>
      <c r="AU23" s="97">
        <v>30.399999618530273</v>
      </c>
      <c r="AV23" s="97">
        <v>29.299999237060547</v>
      </c>
      <c r="AW23" s="97">
        <v>30</v>
      </c>
      <c r="AX23" s="97">
        <v>27.700000762939453</v>
      </c>
      <c r="AY23" s="1" t="s">
        <v>20</v>
      </c>
      <c r="BI23" s="53" t="s">
        <v>23</v>
      </c>
      <c r="BJ23" s="54">
        <f>SUM(B177)</f>
        <v>401</v>
      </c>
      <c r="BK23" s="109">
        <f>SUM(C177)</f>
        <v>25</v>
      </c>
      <c r="BL23" s="55">
        <f>SUM(D177,F177:H177,M177)</f>
        <v>2</v>
      </c>
      <c r="BM23" s="56">
        <f>SUM(E177,I177:L177,N177)</f>
        <v>1</v>
      </c>
      <c r="BN23" s="44">
        <f>SUM(BJ23:BM23)</f>
        <v>429</v>
      </c>
    </row>
    <row r="24" spans="1:66" ht="13" x14ac:dyDescent="0.3">
      <c r="A24" s="17">
        <v>15</v>
      </c>
      <c r="B24" s="27">
        <v>46</v>
      </c>
      <c r="C24" s="27">
        <v>5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18">
        <f>SUM(B24:N24)</f>
        <v>51</v>
      </c>
      <c r="Q24" s="17">
        <v>15</v>
      </c>
      <c r="R24" s="27">
        <v>0</v>
      </c>
      <c r="S24" s="27">
        <v>0</v>
      </c>
      <c r="T24" s="27">
        <v>3</v>
      </c>
      <c r="U24" s="27">
        <v>7</v>
      </c>
      <c r="V24" s="27">
        <v>26</v>
      </c>
      <c r="W24" s="27">
        <v>7</v>
      </c>
      <c r="X24" s="27">
        <v>7</v>
      </c>
      <c r="Y24" s="27">
        <v>1</v>
      </c>
      <c r="Z24" s="27">
        <v>0</v>
      </c>
      <c r="AA24" s="27">
        <v>0</v>
      </c>
      <c r="AB24" s="27">
        <v>0</v>
      </c>
      <c r="AC24" s="27">
        <v>0</v>
      </c>
      <c r="AD24" s="18">
        <f>SUM(R24:AC24)</f>
        <v>51</v>
      </c>
      <c r="AF24" s="17">
        <v>15</v>
      </c>
      <c r="AG24" s="28">
        <f>O24</f>
        <v>51</v>
      </c>
      <c r="AH24" s="29">
        <f>O94</f>
        <v>52</v>
      </c>
      <c r="AI24" s="29">
        <f>O164</f>
        <v>34</v>
      </c>
      <c r="AJ24" s="17">
        <f>O234</f>
        <v>62</v>
      </c>
      <c r="AK24" s="17">
        <f>O304</f>
        <v>53</v>
      </c>
      <c r="AL24" s="17">
        <f>O374</f>
        <v>62</v>
      </c>
      <c r="AM24" s="17">
        <f>O444</f>
        <v>50</v>
      </c>
      <c r="AN24" s="30">
        <f>(AG24+AJ24+AK24+AL24+AM24)/5</f>
        <v>55.6</v>
      </c>
      <c r="AO24" s="30">
        <f>SUM(AG24:AM24)/7</f>
        <v>52</v>
      </c>
      <c r="AQ24" s="17">
        <v>15</v>
      </c>
      <c r="AR24" s="97">
        <v>28.600000381469727</v>
      </c>
      <c r="AS24" s="97">
        <v>30</v>
      </c>
      <c r="AT24" s="97">
        <v>28.799999237060547</v>
      </c>
      <c r="AU24" s="97">
        <v>29.600000381469727</v>
      </c>
      <c r="AV24" s="97">
        <v>28.399999618530273</v>
      </c>
      <c r="AW24" s="97">
        <v>29.5</v>
      </c>
      <c r="AX24" s="97">
        <v>28.200000762939453</v>
      </c>
      <c r="AY24" s="1" t="s">
        <v>20</v>
      </c>
      <c r="BI24" s="57" t="s">
        <v>24</v>
      </c>
      <c r="BJ24" s="58">
        <f>SUM(B178)</f>
        <v>406</v>
      </c>
      <c r="BK24" s="110">
        <f>SUM(C178)</f>
        <v>25</v>
      </c>
      <c r="BL24" s="59">
        <f>SUM(D178,F178:H178,M178)</f>
        <v>2</v>
      </c>
      <c r="BM24" s="60">
        <f>SUM(E178,I178:L178,N178)</f>
        <v>1</v>
      </c>
      <c r="BN24" s="44">
        <f>SUM(BJ24:BM24)</f>
        <v>434</v>
      </c>
    </row>
    <row r="25" spans="1:66" ht="13" x14ac:dyDescent="0.3">
      <c r="A25" s="17">
        <v>16</v>
      </c>
      <c r="B25" s="27">
        <v>57</v>
      </c>
      <c r="C25" s="27">
        <v>2</v>
      </c>
      <c r="D25" s="27">
        <v>0</v>
      </c>
      <c r="E25" s="27">
        <v>0</v>
      </c>
      <c r="F25" s="27">
        <v>1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18">
        <f>SUM(B25:N25)</f>
        <v>60</v>
      </c>
      <c r="Q25" s="17">
        <v>16</v>
      </c>
      <c r="R25" s="27">
        <v>0</v>
      </c>
      <c r="S25" s="27">
        <v>0</v>
      </c>
      <c r="T25" s="27">
        <v>2</v>
      </c>
      <c r="U25" s="27">
        <v>3</v>
      </c>
      <c r="V25" s="27">
        <v>25</v>
      </c>
      <c r="W25" s="27">
        <v>24</v>
      </c>
      <c r="X25" s="27">
        <v>5</v>
      </c>
      <c r="Y25" s="27">
        <v>1</v>
      </c>
      <c r="Z25" s="27">
        <v>0</v>
      </c>
      <c r="AA25" s="27">
        <v>0</v>
      </c>
      <c r="AB25" s="27">
        <v>0</v>
      </c>
      <c r="AC25" s="27">
        <v>0</v>
      </c>
      <c r="AD25" s="18">
        <f>SUM(R25:AC25)</f>
        <v>60</v>
      </c>
      <c r="AF25" s="17">
        <v>16</v>
      </c>
      <c r="AG25" s="28">
        <f>O25</f>
        <v>60</v>
      </c>
      <c r="AH25" s="29">
        <f>O95</f>
        <v>38</v>
      </c>
      <c r="AI25" s="29">
        <f>O165</f>
        <v>36</v>
      </c>
      <c r="AJ25" s="17">
        <f>O235</f>
        <v>55</v>
      </c>
      <c r="AK25" s="17">
        <f>O305</f>
        <v>56</v>
      </c>
      <c r="AL25" s="17">
        <f>O375</f>
        <v>54</v>
      </c>
      <c r="AM25" s="17">
        <f>O445</f>
        <v>54</v>
      </c>
      <c r="AN25" s="30">
        <f>(AG25+AJ25+AK25+AL25+AM25)/5</f>
        <v>55.8</v>
      </c>
      <c r="AO25" s="30">
        <f>SUM(AG25:AM25)/7</f>
        <v>50.428571428571431</v>
      </c>
      <c r="AQ25" s="17">
        <v>16</v>
      </c>
      <c r="AR25" s="97">
        <v>29.700000762939453</v>
      </c>
      <c r="AS25" s="97">
        <v>28.899999618530273</v>
      </c>
      <c r="AT25" s="97">
        <v>28.100000381469727</v>
      </c>
      <c r="AU25" s="97">
        <v>29.100000381469727</v>
      </c>
      <c r="AV25" s="97">
        <v>29.799999237060547</v>
      </c>
      <c r="AW25" s="97">
        <v>29.600000381469727</v>
      </c>
      <c r="AX25" s="97">
        <v>29.100000381469727</v>
      </c>
      <c r="AY25" s="1" t="s">
        <v>20</v>
      </c>
      <c r="BI25" s="10">
        <f>BI20+1</f>
        <v>45551</v>
      </c>
      <c r="BJ25" s="62"/>
      <c r="BK25" s="111"/>
      <c r="BL25" s="63"/>
      <c r="BM25" s="64"/>
      <c r="BN25" s="37"/>
    </row>
    <row r="26" spans="1:66" ht="13" x14ac:dyDescent="0.3">
      <c r="A26" s="17">
        <v>17</v>
      </c>
      <c r="B26" s="27">
        <v>44</v>
      </c>
      <c r="C26" s="27">
        <v>1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18">
        <f>SUM(B26:N26)</f>
        <v>45</v>
      </c>
      <c r="Q26" s="17">
        <v>17</v>
      </c>
      <c r="R26" s="27">
        <v>0</v>
      </c>
      <c r="S26" s="27">
        <v>0</v>
      </c>
      <c r="T26" s="27">
        <v>1</v>
      </c>
      <c r="U26" s="27">
        <v>4</v>
      </c>
      <c r="V26" s="27">
        <v>17</v>
      </c>
      <c r="W26" s="27">
        <v>19</v>
      </c>
      <c r="X26" s="27">
        <v>4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18">
        <f>SUM(R26:AC26)</f>
        <v>45</v>
      </c>
      <c r="AF26" s="17">
        <v>17</v>
      </c>
      <c r="AG26" s="28">
        <f>O26</f>
        <v>45</v>
      </c>
      <c r="AH26" s="29">
        <f>O96</f>
        <v>33</v>
      </c>
      <c r="AI26" s="29">
        <f>O166</f>
        <v>38</v>
      </c>
      <c r="AJ26" s="17">
        <f>O236</f>
        <v>61</v>
      </c>
      <c r="AK26" s="17">
        <f>O306</f>
        <v>64</v>
      </c>
      <c r="AL26" s="17">
        <f>O376</f>
        <v>58</v>
      </c>
      <c r="AM26" s="17">
        <f>O446</f>
        <v>61</v>
      </c>
      <c r="AN26" s="30">
        <f>(AG26+AJ26+AK26+AL26+AM26)/5</f>
        <v>57.8</v>
      </c>
      <c r="AO26" s="30">
        <f>SUM(AG26:AM26)/7</f>
        <v>51.428571428571431</v>
      </c>
      <c r="AQ26" s="17">
        <v>17</v>
      </c>
      <c r="AR26" s="97">
        <v>29.600000381469727</v>
      </c>
      <c r="AS26" s="97">
        <v>31.299999237060547</v>
      </c>
      <c r="AT26" s="97">
        <v>30.399999618530273</v>
      </c>
      <c r="AU26" s="97">
        <v>29.100000381469727</v>
      </c>
      <c r="AV26" s="97">
        <v>29.299999237060547</v>
      </c>
      <c r="AW26" s="97">
        <v>29.100000381469727</v>
      </c>
      <c r="AX26" s="97">
        <v>29.200000762939453</v>
      </c>
      <c r="AY26" s="1" t="s">
        <v>20</v>
      </c>
      <c r="BI26" s="41" t="s">
        <v>21</v>
      </c>
      <c r="BJ26" s="65">
        <f>SUM(B245)</f>
        <v>559</v>
      </c>
      <c r="BK26" s="112">
        <f>SUM(C245)</f>
        <v>65</v>
      </c>
      <c r="BL26" s="66">
        <f>SUM(D245,F245:H245,M245)</f>
        <v>4</v>
      </c>
      <c r="BM26" s="67">
        <f>SUM(E245,I245:L245,N245)</f>
        <v>0</v>
      </c>
      <c r="BN26" s="44">
        <f>SUM(BJ26:BM26)</f>
        <v>628</v>
      </c>
    </row>
    <row r="27" spans="1:66" ht="13" x14ac:dyDescent="0.3">
      <c r="A27" s="17">
        <v>18</v>
      </c>
      <c r="B27" s="27">
        <v>51</v>
      </c>
      <c r="C27" s="27">
        <v>2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18">
        <f>SUM(B27:N27)</f>
        <v>53</v>
      </c>
      <c r="Q27" s="17">
        <v>18</v>
      </c>
      <c r="R27" s="27">
        <v>0</v>
      </c>
      <c r="S27" s="27">
        <v>0</v>
      </c>
      <c r="T27" s="27">
        <v>0</v>
      </c>
      <c r="U27" s="27">
        <v>5</v>
      </c>
      <c r="V27" s="27">
        <v>14</v>
      </c>
      <c r="W27" s="27">
        <v>28</v>
      </c>
      <c r="X27" s="27">
        <v>5</v>
      </c>
      <c r="Y27" s="27">
        <v>1</v>
      </c>
      <c r="Z27" s="27">
        <v>0</v>
      </c>
      <c r="AA27" s="27">
        <v>0</v>
      </c>
      <c r="AB27" s="27">
        <v>0</v>
      </c>
      <c r="AC27" s="27">
        <v>0</v>
      </c>
      <c r="AD27" s="18">
        <f>SUM(R27:AC27)</f>
        <v>53</v>
      </c>
      <c r="AF27" s="17">
        <v>18</v>
      </c>
      <c r="AG27" s="28">
        <f>O27</f>
        <v>53</v>
      </c>
      <c r="AH27" s="29">
        <f>O97</f>
        <v>39</v>
      </c>
      <c r="AI27" s="29">
        <f>O167</f>
        <v>22</v>
      </c>
      <c r="AJ27" s="17">
        <f>O237</f>
        <v>57</v>
      </c>
      <c r="AK27" s="17">
        <f>O307</f>
        <v>54</v>
      </c>
      <c r="AL27" s="17">
        <f>O377</f>
        <v>55</v>
      </c>
      <c r="AM27" s="17">
        <f>O447</f>
        <v>52</v>
      </c>
      <c r="AN27" s="30">
        <f>(AG27+AJ27+AK27+AL27+AM27)/5</f>
        <v>54.2</v>
      </c>
      <c r="AO27" s="30">
        <f>SUM(AG27:AM27)/7</f>
        <v>47.428571428571431</v>
      </c>
      <c r="AQ27" s="17">
        <v>18</v>
      </c>
      <c r="AR27" s="97">
        <v>30.5</v>
      </c>
      <c r="AS27" s="97">
        <v>30.399999618530273</v>
      </c>
      <c r="AT27" s="97">
        <v>28.5</v>
      </c>
      <c r="AU27" s="97">
        <v>30.299999237060547</v>
      </c>
      <c r="AV27" s="97">
        <v>31</v>
      </c>
      <c r="AW27" s="97">
        <v>30.200000762939453</v>
      </c>
      <c r="AX27" s="97">
        <v>30.899999618530273</v>
      </c>
      <c r="AY27" s="1" t="s">
        <v>20</v>
      </c>
      <c r="BI27" s="47" t="s">
        <v>22</v>
      </c>
      <c r="BJ27" s="48">
        <f>SUM(B246)</f>
        <v>616</v>
      </c>
      <c r="BK27" s="108">
        <f>SUM(C246)</f>
        <v>70</v>
      </c>
      <c r="BL27" s="49">
        <f>SUM(D246,F246:H246,M246)</f>
        <v>4</v>
      </c>
      <c r="BM27" s="50">
        <f>SUM(E246,I246:L246,N246)</f>
        <v>0</v>
      </c>
      <c r="BN27" s="44">
        <f>SUM(BJ27:BM27)</f>
        <v>690</v>
      </c>
    </row>
    <row r="28" spans="1:66" ht="13" x14ac:dyDescent="0.3">
      <c r="A28" s="17">
        <v>19</v>
      </c>
      <c r="B28" s="27">
        <v>134</v>
      </c>
      <c r="C28" s="27">
        <v>5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18">
        <f>SUM(B28:N28)</f>
        <v>139</v>
      </c>
      <c r="Q28" s="17">
        <v>19</v>
      </c>
      <c r="R28" s="27">
        <v>0</v>
      </c>
      <c r="S28" s="27">
        <v>0</v>
      </c>
      <c r="T28" s="27">
        <v>1</v>
      </c>
      <c r="U28" s="27">
        <v>14</v>
      </c>
      <c r="V28" s="27">
        <v>57</v>
      </c>
      <c r="W28" s="27">
        <v>54</v>
      </c>
      <c r="X28" s="27">
        <v>13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18">
        <f>SUM(R28:AC28)</f>
        <v>139</v>
      </c>
      <c r="AF28" s="17">
        <v>19</v>
      </c>
      <c r="AG28" s="28">
        <f>O28</f>
        <v>139</v>
      </c>
      <c r="AH28" s="29">
        <f>O98</f>
        <v>40</v>
      </c>
      <c r="AI28" s="29">
        <f>O168</f>
        <v>22</v>
      </c>
      <c r="AJ28" s="17">
        <f>O238</f>
        <v>27</v>
      </c>
      <c r="AK28" s="17">
        <f>O308</f>
        <v>40</v>
      </c>
      <c r="AL28" s="17">
        <f>O378</f>
        <v>54</v>
      </c>
      <c r="AM28" s="17">
        <f>O448</f>
        <v>38</v>
      </c>
      <c r="AN28" s="30">
        <f>(AG28+AJ28+AK28+AL28+AM28)/5</f>
        <v>59.6</v>
      </c>
      <c r="AO28" s="30">
        <f>SUM(AG28:AM28)/7</f>
        <v>51.428571428571431</v>
      </c>
      <c r="AQ28" s="17">
        <v>19</v>
      </c>
      <c r="AR28" s="97">
        <v>30</v>
      </c>
      <c r="AS28" s="97">
        <v>28.799999237060547</v>
      </c>
      <c r="AT28" s="97">
        <v>30</v>
      </c>
      <c r="AU28" s="97">
        <v>30</v>
      </c>
      <c r="AV28" s="97">
        <v>29.799999237060547</v>
      </c>
      <c r="AW28" s="97">
        <v>28.799999237060547</v>
      </c>
      <c r="AX28" s="97">
        <v>30.299999237060547</v>
      </c>
      <c r="AY28" s="1" t="s">
        <v>20</v>
      </c>
      <c r="BI28" s="53" t="s">
        <v>23</v>
      </c>
      <c r="BJ28" s="54">
        <f>SUM(B247)</f>
        <v>624</v>
      </c>
      <c r="BK28" s="109">
        <f>SUM(C247)</f>
        <v>70</v>
      </c>
      <c r="BL28" s="55">
        <f>SUM(D247,F247:H247,M247)</f>
        <v>4</v>
      </c>
      <c r="BM28" s="56">
        <f>SUM(E247,I247:L247,N247)</f>
        <v>0</v>
      </c>
      <c r="BN28" s="44">
        <f>SUM(BJ28:BM28)</f>
        <v>698</v>
      </c>
    </row>
    <row r="29" spans="1:66" ht="13" x14ac:dyDescent="0.3">
      <c r="A29" s="17">
        <v>20</v>
      </c>
      <c r="B29" s="27">
        <v>62</v>
      </c>
      <c r="C29" s="27">
        <v>3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18">
        <f>SUM(B29:N29)</f>
        <v>65</v>
      </c>
      <c r="Q29" s="17">
        <v>20</v>
      </c>
      <c r="R29" s="27">
        <v>0</v>
      </c>
      <c r="S29" s="27">
        <v>1</v>
      </c>
      <c r="T29" s="27">
        <v>4</v>
      </c>
      <c r="U29" s="27">
        <v>8</v>
      </c>
      <c r="V29" s="27">
        <v>28</v>
      </c>
      <c r="W29" s="27">
        <v>18</v>
      </c>
      <c r="X29" s="27">
        <v>5</v>
      </c>
      <c r="Y29" s="27">
        <v>1</v>
      </c>
      <c r="Z29" s="27">
        <v>0</v>
      </c>
      <c r="AA29" s="27">
        <v>0</v>
      </c>
      <c r="AB29" s="27">
        <v>0</v>
      </c>
      <c r="AC29" s="27">
        <v>0</v>
      </c>
      <c r="AD29" s="18">
        <f>SUM(R29:AC29)</f>
        <v>65</v>
      </c>
      <c r="AF29" s="17">
        <v>20</v>
      </c>
      <c r="AG29" s="28">
        <f>O29</f>
        <v>65</v>
      </c>
      <c r="AH29" s="29">
        <f>O99</f>
        <v>19</v>
      </c>
      <c r="AI29" s="29">
        <f>O169</f>
        <v>9</v>
      </c>
      <c r="AJ29" s="17">
        <f>O239</f>
        <v>29</v>
      </c>
      <c r="AK29" s="17">
        <f>O309</f>
        <v>23</v>
      </c>
      <c r="AL29" s="17">
        <f>O379</f>
        <v>24</v>
      </c>
      <c r="AM29" s="17">
        <f>O449</f>
        <v>28</v>
      </c>
      <c r="AN29" s="30">
        <f>(AG29+AJ29+AK29+AL29+AM29)/5</f>
        <v>33.799999999999997</v>
      </c>
      <c r="AO29" s="30">
        <f>SUM(AG29:AM29)/7</f>
        <v>28.142857142857142</v>
      </c>
      <c r="AQ29" s="17">
        <v>20</v>
      </c>
      <c r="AR29" s="97">
        <v>28.299999237060547</v>
      </c>
      <c r="AS29" s="97">
        <v>30.899999618530273</v>
      </c>
      <c r="AT29" s="97">
        <v>31.700000762939453</v>
      </c>
      <c r="AU29" s="97">
        <v>28.600000381469727</v>
      </c>
      <c r="AV29" s="97">
        <v>29.399999618530273</v>
      </c>
      <c r="AW29" s="97">
        <v>28.200000762939453</v>
      </c>
      <c r="AX29" s="97">
        <v>30.100000381469727</v>
      </c>
      <c r="AY29" s="1" t="s">
        <v>20</v>
      </c>
      <c r="BI29" s="57" t="s">
        <v>24</v>
      </c>
      <c r="BJ29" s="58">
        <f>SUM(B248)</f>
        <v>636</v>
      </c>
      <c r="BK29" s="110">
        <f>SUM(C248)</f>
        <v>72</v>
      </c>
      <c r="BL29" s="59">
        <f>SUM(D248,F248:H248,M248)</f>
        <v>4</v>
      </c>
      <c r="BM29" s="60">
        <f>SUM(E248,I248:L248,N248)</f>
        <v>0</v>
      </c>
      <c r="BN29" s="44">
        <f>SUM(BJ29:BM29)</f>
        <v>712</v>
      </c>
    </row>
    <row r="30" spans="1:66" ht="13" x14ac:dyDescent="0.3">
      <c r="A30" s="17">
        <v>21</v>
      </c>
      <c r="B30" s="27">
        <v>11</v>
      </c>
      <c r="C30" s="27">
        <v>2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18">
        <f>SUM(B30:N30)</f>
        <v>13</v>
      </c>
      <c r="Q30" s="17">
        <v>21</v>
      </c>
      <c r="R30" s="27">
        <v>0</v>
      </c>
      <c r="S30" s="27">
        <v>0</v>
      </c>
      <c r="T30" s="27">
        <v>0</v>
      </c>
      <c r="U30" s="27">
        <v>1</v>
      </c>
      <c r="V30" s="27">
        <v>10</v>
      </c>
      <c r="W30" s="27">
        <v>2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18">
        <f>SUM(R30:AC30)</f>
        <v>13</v>
      </c>
      <c r="AF30" s="17">
        <v>21</v>
      </c>
      <c r="AG30" s="28">
        <f>O30</f>
        <v>13</v>
      </c>
      <c r="AH30" s="29">
        <f>O100</f>
        <v>12</v>
      </c>
      <c r="AI30" s="29">
        <f>O170</f>
        <v>11</v>
      </c>
      <c r="AJ30" s="17">
        <f>O240</f>
        <v>8</v>
      </c>
      <c r="AK30" s="17">
        <f>O310</f>
        <v>12</v>
      </c>
      <c r="AL30" s="17">
        <f>O380</f>
        <v>17</v>
      </c>
      <c r="AM30" s="17">
        <f>O450</f>
        <v>14</v>
      </c>
      <c r="AN30" s="30">
        <f>(AG30+AJ30+AK30+AL30+AM30)/5</f>
        <v>12.8</v>
      </c>
      <c r="AO30" s="30">
        <f>SUM(AG30:AM30)/7</f>
        <v>12.428571428571429</v>
      </c>
      <c r="AQ30" s="17">
        <v>21</v>
      </c>
      <c r="AR30" s="97">
        <v>28.100000381469727</v>
      </c>
      <c r="AS30" s="97">
        <v>30.399999618530273</v>
      </c>
      <c r="AT30" s="97">
        <v>32.299999237060547</v>
      </c>
      <c r="AU30" s="97">
        <v>31.899999618530273</v>
      </c>
      <c r="AV30" s="97">
        <v>29.899999618530273</v>
      </c>
      <c r="AW30" s="97">
        <v>32.299999237060547</v>
      </c>
      <c r="AX30" s="97">
        <v>29.799999237060547</v>
      </c>
      <c r="AY30" s="1" t="s">
        <v>20</v>
      </c>
      <c r="BI30" s="10">
        <f>BI25+1</f>
        <v>45552</v>
      </c>
      <c r="BJ30" s="62"/>
      <c r="BK30" s="111"/>
      <c r="BL30" s="63"/>
      <c r="BM30" s="64"/>
      <c r="BN30" s="37"/>
    </row>
    <row r="31" spans="1:66" ht="13" x14ac:dyDescent="0.3">
      <c r="A31" s="17">
        <v>22</v>
      </c>
      <c r="B31" s="27">
        <v>6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18">
        <f>SUM(B31:N31)</f>
        <v>6</v>
      </c>
      <c r="Q31" s="17">
        <v>22</v>
      </c>
      <c r="R31" s="27">
        <v>0</v>
      </c>
      <c r="S31" s="27">
        <v>0</v>
      </c>
      <c r="T31" s="27">
        <v>1</v>
      </c>
      <c r="U31" s="27">
        <v>0</v>
      </c>
      <c r="V31" s="27">
        <v>2</v>
      </c>
      <c r="W31" s="27">
        <v>3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18">
        <f>SUM(R31:AC31)</f>
        <v>6</v>
      </c>
      <c r="AF31" s="17">
        <v>22</v>
      </c>
      <c r="AG31" s="28">
        <f>O31</f>
        <v>6</v>
      </c>
      <c r="AH31" s="29">
        <f>O101</f>
        <v>12</v>
      </c>
      <c r="AI31" s="29">
        <f>O171</f>
        <v>6</v>
      </c>
      <c r="AJ31" s="17">
        <f>O241</f>
        <v>10</v>
      </c>
      <c r="AK31" s="17">
        <f>O311</f>
        <v>7</v>
      </c>
      <c r="AL31" s="17">
        <f>O381</f>
        <v>12</v>
      </c>
      <c r="AM31" s="17">
        <f>O451</f>
        <v>10</v>
      </c>
      <c r="AN31" s="30">
        <f>(AG31+AJ31+AK31+AL31+AM31)/5</f>
        <v>9</v>
      </c>
      <c r="AO31" s="30">
        <f>SUM(AG31:AM31)/7</f>
        <v>9</v>
      </c>
      <c r="AQ31" s="17">
        <v>22</v>
      </c>
      <c r="AR31" s="97">
        <v>28.600000381469727</v>
      </c>
      <c r="AS31" s="97">
        <v>31.899999618530273</v>
      </c>
      <c r="AT31" s="97">
        <v>29.799999237060547</v>
      </c>
      <c r="AU31" s="97">
        <v>30.899999618530273</v>
      </c>
      <c r="AV31" s="97">
        <v>32.900001525878906</v>
      </c>
      <c r="AW31" s="97">
        <v>28.700000762939453</v>
      </c>
      <c r="AX31" s="97">
        <v>28.600000381469727</v>
      </c>
      <c r="AY31" s="1" t="s">
        <v>20</v>
      </c>
      <c r="BI31" s="41" t="s">
        <v>21</v>
      </c>
      <c r="BJ31" s="65">
        <f>SUM(B315)</f>
        <v>573</v>
      </c>
      <c r="BK31" s="112">
        <f>SUM(C315)</f>
        <v>64</v>
      </c>
      <c r="BL31" s="66">
        <f>SUM(D315,F315:H315,M315)</f>
        <v>4</v>
      </c>
      <c r="BM31" s="67">
        <f>SUM(E315,I315:L315,N315)</f>
        <v>4</v>
      </c>
      <c r="BN31" s="44">
        <f>SUM(BJ31:BM31)</f>
        <v>645</v>
      </c>
    </row>
    <row r="32" spans="1:66" ht="13" x14ac:dyDescent="0.3">
      <c r="A32" s="17">
        <v>23</v>
      </c>
      <c r="B32" s="27">
        <v>6</v>
      </c>
      <c r="C32" s="27">
        <v>1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18">
        <f>SUM(B32:N32)</f>
        <v>7</v>
      </c>
      <c r="Q32" s="17">
        <v>23</v>
      </c>
      <c r="R32" s="27">
        <v>0</v>
      </c>
      <c r="S32" s="27">
        <v>0</v>
      </c>
      <c r="T32" s="27">
        <v>0</v>
      </c>
      <c r="U32" s="27">
        <v>0</v>
      </c>
      <c r="V32" s="27">
        <v>3</v>
      </c>
      <c r="W32" s="27">
        <v>3</v>
      </c>
      <c r="X32" s="27">
        <v>1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18">
        <f>SUM(R32:AC32)</f>
        <v>7</v>
      </c>
      <c r="AF32" s="17">
        <v>23</v>
      </c>
      <c r="AG32" s="28">
        <f>O32</f>
        <v>7</v>
      </c>
      <c r="AH32" s="29">
        <f>O102</f>
        <v>3</v>
      </c>
      <c r="AI32" s="29">
        <f>O172</f>
        <v>5</v>
      </c>
      <c r="AJ32" s="17">
        <f>O242</f>
        <v>7</v>
      </c>
      <c r="AK32" s="17">
        <f>O312</f>
        <v>11</v>
      </c>
      <c r="AL32" s="17">
        <f>O382</f>
        <v>10</v>
      </c>
      <c r="AM32" s="17">
        <f>O452</f>
        <v>16</v>
      </c>
      <c r="AN32" s="30">
        <f>(AG32+AJ32+AK32+AL32+AM32)/5</f>
        <v>10.199999999999999</v>
      </c>
      <c r="AO32" s="30">
        <f>SUM(AG32:AM32)/7</f>
        <v>8.4285714285714288</v>
      </c>
      <c r="AQ32" s="17">
        <v>23</v>
      </c>
      <c r="AR32" s="97">
        <v>31.5</v>
      </c>
      <c r="AS32" s="97">
        <v>37.900001525878906</v>
      </c>
      <c r="AT32" s="97">
        <v>31</v>
      </c>
      <c r="AU32" s="97">
        <v>39.400001525878906</v>
      </c>
      <c r="AV32" s="97">
        <v>31.899999618530273</v>
      </c>
      <c r="AW32" s="97">
        <v>29.5</v>
      </c>
      <c r="AX32" s="97">
        <v>31.100000381469727</v>
      </c>
      <c r="AY32" s="1" t="s">
        <v>20</v>
      </c>
      <c r="BI32" s="47" t="s">
        <v>22</v>
      </c>
      <c r="BJ32" s="48">
        <f>SUM(B316)</f>
        <v>624</v>
      </c>
      <c r="BK32" s="108">
        <f>SUM(C316)</f>
        <v>71</v>
      </c>
      <c r="BL32" s="49">
        <f>SUM(D316,F316:H316,M316)</f>
        <v>5</v>
      </c>
      <c r="BM32" s="50">
        <f>SUM(E316,I316:L316,N316)</f>
        <v>4</v>
      </c>
      <c r="BN32" s="44">
        <f>SUM(BJ32:BM32)</f>
        <v>704</v>
      </c>
    </row>
    <row r="33" spans="1:66" ht="13" x14ac:dyDescent="0.3">
      <c r="A33" s="17">
        <v>24</v>
      </c>
      <c r="B33" s="27">
        <v>4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18">
        <f>SUM(B33:N33)</f>
        <v>4</v>
      </c>
      <c r="Q33" s="17">
        <v>24</v>
      </c>
      <c r="R33" s="27">
        <v>0</v>
      </c>
      <c r="S33" s="27">
        <v>0</v>
      </c>
      <c r="T33" s="27">
        <v>1</v>
      </c>
      <c r="U33" s="27">
        <v>0</v>
      </c>
      <c r="V33" s="27">
        <v>2</v>
      </c>
      <c r="W33" s="27">
        <v>1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18">
        <f>SUM(R33:AC33)</f>
        <v>4</v>
      </c>
      <c r="AF33" s="17">
        <v>24</v>
      </c>
      <c r="AG33" s="28">
        <f>O33</f>
        <v>4</v>
      </c>
      <c r="AH33" s="29">
        <f>O103</f>
        <v>4</v>
      </c>
      <c r="AI33" s="29">
        <f>O173</f>
        <v>2</v>
      </c>
      <c r="AJ33" s="17">
        <f>O243</f>
        <v>1</v>
      </c>
      <c r="AK33" s="17">
        <f>O313</f>
        <v>0</v>
      </c>
      <c r="AL33" s="17">
        <f>O383</f>
        <v>3</v>
      </c>
      <c r="AM33" s="17">
        <f>O453</f>
        <v>4</v>
      </c>
      <c r="AN33" s="30">
        <f>(AG33+AJ33+AK33+AL33+AM33)/5</f>
        <v>2.4</v>
      </c>
      <c r="AO33" s="30">
        <f>SUM(AG33:AM33)/7</f>
        <v>2.5714285714285716</v>
      </c>
      <c r="AQ33" s="17">
        <v>24</v>
      </c>
      <c r="AR33" s="97">
        <v>25.399999618530273</v>
      </c>
      <c r="AS33" s="97">
        <v>31.299999237060547</v>
      </c>
      <c r="AT33" s="97">
        <v>32</v>
      </c>
      <c r="AU33" s="97">
        <v>38</v>
      </c>
      <c r="AV33" s="97" t="s">
        <v>20</v>
      </c>
      <c r="AW33" s="97">
        <v>31</v>
      </c>
      <c r="AX33" s="97">
        <v>35.5</v>
      </c>
      <c r="AY33" s="1" t="s">
        <v>20</v>
      </c>
      <c r="BI33" s="53" t="s">
        <v>23</v>
      </c>
      <c r="BJ33" s="54">
        <f>SUM(B317)</f>
        <v>635</v>
      </c>
      <c r="BK33" s="109">
        <f>SUM(C317)</f>
        <v>71</v>
      </c>
      <c r="BL33" s="55">
        <f>SUM(D317,F317:H317,M317)</f>
        <v>5</v>
      </c>
      <c r="BM33" s="56">
        <f>SUM(E317,I317:L317,N317)</f>
        <v>4</v>
      </c>
      <c r="BN33" s="44">
        <f>SUM(BJ33:BM33)</f>
        <v>715</v>
      </c>
    </row>
    <row r="34" spans="1:66" ht="13" x14ac:dyDescent="0.3">
      <c r="AF34" s="5"/>
      <c r="AG34" s="7"/>
      <c r="AH34" s="7"/>
      <c r="AI34" s="7"/>
      <c r="AJ34" s="5"/>
      <c r="AK34" s="5"/>
      <c r="AL34" s="5"/>
      <c r="AM34" s="5"/>
      <c r="AN34" s="7"/>
      <c r="AO34" s="5"/>
      <c r="AQ34" s="5"/>
      <c r="AR34" s="68"/>
      <c r="AS34" s="68"/>
      <c r="AT34" s="68"/>
      <c r="AU34" s="68"/>
      <c r="AV34" s="68"/>
      <c r="AW34" s="68"/>
      <c r="AX34" s="68"/>
      <c r="BI34" s="57" t="s">
        <v>24</v>
      </c>
      <c r="BJ34" s="58">
        <f>SUM(B318)</f>
        <v>641</v>
      </c>
      <c r="BK34" s="110">
        <f>SUM(C318)</f>
        <v>71</v>
      </c>
      <c r="BL34" s="59">
        <f>SUM(D318,F318:H318,M318)</f>
        <v>5</v>
      </c>
      <c r="BM34" s="60">
        <f>SUM(E318,I318:L318,N318)</f>
        <v>4</v>
      </c>
      <c r="BN34" s="44">
        <f>SUM(BJ34:BM34)</f>
        <v>721</v>
      </c>
    </row>
    <row r="35" spans="1:66" ht="13" x14ac:dyDescent="0.3">
      <c r="A35" s="69" t="s">
        <v>21</v>
      </c>
      <c r="B35" s="70">
        <f>SUM(B17:B28)</f>
        <v>624</v>
      </c>
      <c r="C35" s="70">
        <f>SUM(C17:C28)</f>
        <v>56</v>
      </c>
      <c r="D35" s="70">
        <f>SUM(D17:D28)</f>
        <v>0</v>
      </c>
      <c r="E35" s="70">
        <f>SUM(E17:E28)</f>
        <v>0</v>
      </c>
      <c r="F35" s="70">
        <f>SUM(F17:F28)</f>
        <v>5</v>
      </c>
      <c r="G35" s="70">
        <f>SUM(G17:G28)</f>
        <v>0</v>
      </c>
      <c r="H35" s="70">
        <f>SUM(H17:H28)</f>
        <v>1</v>
      </c>
      <c r="I35" s="70">
        <f>SUM(I17:I28)</f>
        <v>0</v>
      </c>
      <c r="J35" s="70">
        <f>SUM(J17:J28)</f>
        <v>0</v>
      </c>
      <c r="K35" s="70">
        <f>SUM(K17:K28)</f>
        <v>0</v>
      </c>
      <c r="L35" s="70">
        <f>SUM(L17:L28)</f>
        <v>0</v>
      </c>
      <c r="M35" s="70">
        <f>SUM(M17:M28)</f>
        <v>1</v>
      </c>
      <c r="N35" s="70">
        <f>SUM(N17:N28)</f>
        <v>0</v>
      </c>
      <c r="O35" s="71">
        <f>SUM(O17:O28)</f>
        <v>687</v>
      </c>
      <c r="Q35" s="69" t="s">
        <v>21</v>
      </c>
      <c r="R35" s="70">
        <f>SUM(R17:R28)</f>
        <v>1</v>
      </c>
      <c r="S35" s="70">
        <f>SUM(S17:S28)</f>
        <v>1</v>
      </c>
      <c r="T35" s="70">
        <f>SUM(T17:T28)</f>
        <v>12</v>
      </c>
      <c r="U35" s="70">
        <f>SUM(U17:U28)</f>
        <v>72</v>
      </c>
      <c r="V35" s="70">
        <f>SUM(V17:V28)</f>
        <v>279</v>
      </c>
      <c r="W35" s="70">
        <f>SUM(W17:W28)</f>
        <v>257</v>
      </c>
      <c r="X35" s="70">
        <f>SUM(X17:X28)</f>
        <v>57</v>
      </c>
      <c r="Y35" s="70">
        <f>SUM(Y17:Y28)</f>
        <v>8</v>
      </c>
      <c r="Z35" s="70">
        <f>SUM(Z17:Z28)</f>
        <v>0</v>
      </c>
      <c r="AA35" s="70">
        <f>SUM(AA17:AA28)</f>
        <v>0</v>
      </c>
      <c r="AB35" s="70">
        <f>SUM(AB17:AB28)</f>
        <v>0</v>
      </c>
      <c r="AC35" s="70">
        <f>SUM(AC17:AC28)</f>
        <v>0</v>
      </c>
      <c r="AD35" s="71">
        <f>SUM(AD17:AD28)</f>
        <v>687</v>
      </c>
      <c r="AF35" s="69" t="s">
        <v>21</v>
      </c>
      <c r="AG35" s="70">
        <f>SUM(AG17:AG28)</f>
        <v>687</v>
      </c>
      <c r="AH35" s="70">
        <f>SUM(AH17:AH28)</f>
        <v>459</v>
      </c>
      <c r="AI35" s="70">
        <f>SUM(AI17:AI28)</f>
        <v>395</v>
      </c>
      <c r="AJ35" s="70">
        <f>SUM(AJ17:AJ28)</f>
        <v>628</v>
      </c>
      <c r="AK35" s="70">
        <f>SUM(AK17:AK28)</f>
        <v>645</v>
      </c>
      <c r="AL35" s="70">
        <f>SUM(AL17:AL28)</f>
        <v>678</v>
      </c>
      <c r="AM35" s="70">
        <f>SUM(AM17:AM28)</f>
        <v>628</v>
      </c>
      <c r="AN35" s="72">
        <f>SUM(AN17:AN28)</f>
        <v>653.20000000000005</v>
      </c>
      <c r="AO35" s="72">
        <f>SUM(AO17:AO28)</f>
        <v>588.57142857142867</v>
      </c>
      <c r="AQ35" s="73" t="s">
        <v>25</v>
      </c>
      <c r="AR35" s="74">
        <v>28.700000762939453</v>
      </c>
      <c r="AS35" s="74">
        <v>29.700000762939453</v>
      </c>
      <c r="AT35" s="74">
        <v>29.100000381469727</v>
      </c>
      <c r="AU35" s="74">
        <v>28.799999237060547</v>
      </c>
      <c r="AV35" s="74">
        <v>28.5</v>
      </c>
      <c r="AW35" s="74">
        <v>27.899999618530273</v>
      </c>
      <c r="AX35" s="74">
        <v>27.899999618530273</v>
      </c>
      <c r="AY35" s="1" t="s">
        <v>20</v>
      </c>
      <c r="BI35" s="10">
        <f>BI30+1</f>
        <v>45553</v>
      </c>
      <c r="BJ35" s="62"/>
      <c r="BK35" s="111"/>
      <c r="BL35" s="63"/>
      <c r="BM35" s="64"/>
      <c r="BN35" s="37"/>
    </row>
    <row r="36" spans="1:66" ht="13" x14ac:dyDescent="0.3">
      <c r="A36" s="73" t="s">
        <v>22</v>
      </c>
      <c r="B36" s="75">
        <f>SUM(B16:B31)</f>
        <v>716</v>
      </c>
      <c r="C36" s="75">
        <f>SUM(C16:C31)</f>
        <v>63</v>
      </c>
      <c r="D36" s="75">
        <f>SUM(D16:D31)</f>
        <v>0</v>
      </c>
      <c r="E36" s="75">
        <f>SUM(E16:E31)</f>
        <v>0</v>
      </c>
      <c r="F36" s="75">
        <f>SUM(F16:F31)</f>
        <v>5</v>
      </c>
      <c r="G36" s="75">
        <f>SUM(G16:G31)</f>
        <v>0</v>
      </c>
      <c r="H36" s="75">
        <f>SUM(H16:H31)</f>
        <v>1</v>
      </c>
      <c r="I36" s="75">
        <f>SUM(I16:I31)</f>
        <v>0</v>
      </c>
      <c r="J36" s="75">
        <f>SUM(J16:J31)</f>
        <v>0</v>
      </c>
      <c r="K36" s="75">
        <f>SUM(K16:K31)</f>
        <v>0</v>
      </c>
      <c r="L36" s="75">
        <f>SUM(L16:L31)</f>
        <v>0</v>
      </c>
      <c r="M36" s="75">
        <f>SUM(M16:M31)</f>
        <v>1</v>
      </c>
      <c r="N36" s="75">
        <f>SUM(N16:N31)</f>
        <v>0</v>
      </c>
      <c r="O36" s="71">
        <f>SUM(O16:O31)</f>
        <v>786</v>
      </c>
      <c r="Q36" s="73" t="s">
        <v>22</v>
      </c>
      <c r="R36" s="75">
        <f>SUM(R16:R31)</f>
        <v>1</v>
      </c>
      <c r="S36" s="75">
        <f>SUM(S16:S31)</f>
        <v>2</v>
      </c>
      <c r="T36" s="75">
        <f>SUM(T16:T31)</f>
        <v>17</v>
      </c>
      <c r="U36" s="75">
        <f>SUM(U16:U31)</f>
        <v>83</v>
      </c>
      <c r="V36" s="75">
        <f>SUM(V16:V31)</f>
        <v>326</v>
      </c>
      <c r="W36" s="75">
        <f>SUM(W16:W31)</f>
        <v>284</v>
      </c>
      <c r="X36" s="75">
        <f>SUM(X16:X31)</f>
        <v>64</v>
      </c>
      <c r="Y36" s="75">
        <f>SUM(Y16:Y31)</f>
        <v>9</v>
      </c>
      <c r="Z36" s="75">
        <f>SUM(Z16:Z31)</f>
        <v>0</v>
      </c>
      <c r="AA36" s="75">
        <f>SUM(AA16:AA31)</f>
        <v>0</v>
      </c>
      <c r="AB36" s="75">
        <f>SUM(AB16:AB31)</f>
        <v>0</v>
      </c>
      <c r="AC36" s="75">
        <f>SUM(AC16:AC31)</f>
        <v>0</v>
      </c>
      <c r="AD36" s="71">
        <f>SUM(AD16:AD31)</f>
        <v>786</v>
      </c>
      <c r="AF36" s="73" t="s">
        <v>22</v>
      </c>
      <c r="AG36" s="75">
        <f>SUM(AG16:AG31)</f>
        <v>786</v>
      </c>
      <c r="AH36" s="75">
        <f>SUM(AH16:AH31)</f>
        <v>507</v>
      </c>
      <c r="AI36" s="75">
        <f>SUM(AI16:AI31)</f>
        <v>422</v>
      </c>
      <c r="AJ36" s="75">
        <f>SUM(AJ16:AJ31)</f>
        <v>690</v>
      </c>
      <c r="AK36" s="75">
        <f>SUM(AK16:AK31)</f>
        <v>704</v>
      </c>
      <c r="AL36" s="75">
        <f>SUM(AL16:AL31)</f>
        <v>748</v>
      </c>
      <c r="AM36" s="75">
        <f>SUM(AM16:AM31)</f>
        <v>704</v>
      </c>
      <c r="AN36" s="72">
        <f>SUM(AN16:AN31)</f>
        <v>726.4</v>
      </c>
      <c r="AO36" s="72">
        <f>SUM(AO16:AO31)</f>
        <v>651.57142857142867</v>
      </c>
      <c r="AQ36" s="76" t="s">
        <v>26</v>
      </c>
      <c r="AR36" s="77">
        <v>29.200000762939453</v>
      </c>
      <c r="AS36" s="77">
        <v>29.5</v>
      </c>
      <c r="AT36" s="77">
        <v>28.399999618530273</v>
      </c>
      <c r="AU36" s="77">
        <v>29.399999618530273</v>
      </c>
      <c r="AV36" s="77">
        <v>29.100000381469727</v>
      </c>
      <c r="AW36" s="77">
        <v>29.5</v>
      </c>
      <c r="AX36" s="77">
        <v>28.700000762939453</v>
      </c>
      <c r="AY36" s="1" t="s">
        <v>20</v>
      </c>
      <c r="BI36" s="41" t="s">
        <v>21</v>
      </c>
      <c r="BJ36" s="65">
        <f>SUM(B385)</f>
        <v>601</v>
      </c>
      <c r="BK36" s="112">
        <f>SUM(C385)</f>
        <v>68</v>
      </c>
      <c r="BL36" s="66">
        <f>SUM(D385,F385:H385,M385)</f>
        <v>6</v>
      </c>
      <c r="BM36" s="67">
        <f>SUM(E385,I385:L385,N385)</f>
        <v>3</v>
      </c>
      <c r="BN36" s="44">
        <f>SUM(BJ36:BM36)</f>
        <v>678</v>
      </c>
    </row>
    <row r="37" spans="1:66" ht="13" x14ac:dyDescent="0.3">
      <c r="A37" s="76" t="s">
        <v>23</v>
      </c>
      <c r="B37" s="78">
        <f>SUM(B16:B33)</f>
        <v>726</v>
      </c>
      <c r="C37" s="78">
        <f>SUM(C16:C33)</f>
        <v>64</v>
      </c>
      <c r="D37" s="78">
        <f>SUM(D16:D33)</f>
        <v>0</v>
      </c>
      <c r="E37" s="78">
        <f>SUM(E16:E33)</f>
        <v>0</v>
      </c>
      <c r="F37" s="78">
        <f>SUM(F16:F33)</f>
        <v>5</v>
      </c>
      <c r="G37" s="78">
        <f>SUM(G16:G33)</f>
        <v>0</v>
      </c>
      <c r="H37" s="78">
        <f>SUM(H16:H33)</f>
        <v>1</v>
      </c>
      <c r="I37" s="78">
        <f>SUM(I16:I33)</f>
        <v>0</v>
      </c>
      <c r="J37" s="78">
        <f>SUM(J16:J33)</f>
        <v>0</v>
      </c>
      <c r="K37" s="78">
        <f>SUM(K16:K33)</f>
        <v>0</v>
      </c>
      <c r="L37" s="78">
        <f>SUM(L16:L33)</f>
        <v>0</v>
      </c>
      <c r="M37" s="78">
        <f>SUM(M16:M33)</f>
        <v>1</v>
      </c>
      <c r="N37" s="78">
        <f>SUM(N16:N33)</f>
        <v>0</v>
      </c>
      <c r="O37" s="71">
        <f>SUM(O16:O33)</f>
        <v>797</v>
      </c>
      <c r="Q37" s="76" t="s">
        <v>23</v>
      </c>
      <c r="R37" s="78">
        <f>SUM(R16:R33)</f>
        <v>1</v>
      </c>
      <c r="S37" s="78">
        <f>SUM(S16:S33)</f>
        <v>2</v>
      </c>
      <c r="T37" s="78">
        <f>SUM(T16:T33)</f>
        <v>18</v>
      </c>
      <c r="U37" s="78">
        <f>SUM(U16:U33)</f>
        <v>83</v>
      </c>
      <c r="V37" s="78">
        <f>SUM(V16:V33)</f>
        <v>331</v>
      </c>
      <c r="W37" s="78">
        <f>SUM(W16:W33)</f>
        <v>288</v>
      </c>
      <c r="X37" s="78">
        <f>SUM(X16:X33)</f>
        <v>65</v>
      </c>
      <c r="Y37" s="78">
        <f>SUM(Y16:Y33)</f>
        <v>9</v>
      </c>
      <c r="Z37" s="78">
        <f>SUM(Z16:Z33)</f>
        <v>0</v>
      </c>
      <c r="AA37" s="78">
        <f>SUM(AA16:AA33)</f>
        <v>0</v>
      </c>
      <c r="AB37" s="78">
        <f>SUM(AB16:AB33)</f>
        <v>0</v>
      </c>
      <c r="AC37" s="78">
        <f>SUM(AC16:AC33)</f>
        <v>0</v>
      </c>
      <c r="AD37" s="71">
        <f>SUM(AD16:AD33)</f>
        <v>797</v>
      </c>
      <c r="AF37" s="76" t="s">
        <v>23</v>
      </c>
      <c r="AG37" s="78">
        <f>SUM(AG16:AG33)</f>
        <v>797</v>
      </c>
      <c r="AH37" s="78">
        <f>SUM(AH16:AH33)</f>
        <v>514</v>
      </c>
      <c r="AI37" s="78">
        <f>SUM(AI16:AI33)</f>
        <v>429</v>
      </c>
      <c r="AJ37" s="78">
        <f>SUM(AJ16:AJ33)</f>
        <v>698</v>
      </c>
      <c r="AK37" s="78">
        <f>SUM(AK16:AK33)</f>
        <v>715</v>
      </c>
      <c r="AL37" s="78">
        <f>SUM(AL16:AL33)</f>
        <v>761</v>
      </c>
      <c r="AM37" s="78">
        <f>SUM(AM16:AM33)</f>
        <v>724</v>
      </c>
      <c r="AN37" s="72">
        <f>SUM(AN16:AN33)</f>
        <v>739</v>
      </c>
      <c r="AO37" s="72">
        <f>SUM(AO16:AO33)</f>
        <v>662.57142857142867</v>
      </c>
      <c r="AQ37" s="79" t="s">
        <v>24</v>
      </c>
      <c r="AR37" s="80">
        <v>29.5</v>
      </c>
      <c r="AS37" s="80">
        <v>30</v>
      </c>
      <c r="AT37" s="80">
        <v>29.100000381469727</v>
      </c>
      <c r="AU37" s="80">
        <v>29.700000762939453</v>
      </c>
      <c r="AV37" s="80">
        <v>29.299999237060547</v>
      </c>
      <c r="AW37" s="80">
        <v>29.200000762939453</v>
      </c>
      <c r="AX37" s="80">
        <v>28.899999618530273</v>
      </c>
      <c r="AY37" s="1" t="s">
        <v>20</v>
      </c>
      <c r="BI37" s="47" t="s">
        <v>22</v>
      </c>
      <c r="BJ37" s="48">
        <f>SUM(B386)</f>
        <v>663</v>
      </c>
      <c r="BK37" s="108">
        <f>SUM(C386)</f>
        <v>76</v>
      </c>
      <c r="BL37" s="49">
        <f>SUM(D386,F386:H386,M386)</f>
        <v>6</v>
      </c>
      <c r="BM37" s="50">
        <f>SUM(E386,I386:L386,N386)</f>
        <v>3</v>
      </c>
      <c r="BN37" s="44">
        <f>SUM(BJ37:BM37)</f>
        <v>748</v>
      </c>
    </row>
    <row r="38" spans="1:66" ht="13" x14ac:dyDescent="0.3">
      <c r="A38" s="79" t="s">
        <v>24</v>
      </c>
      <c r="B38" s="81">
        <f>SUM(B10:B33)</f>
        <v>733</v>
      </c>
      <c r="C38" s="81">
        <f>SUM(C10:C33)</f>
        <v>64</v>
      </c>
      <c r="D38" s="81">
        <f>SUM(D10:D33)</f>
        <v>0</v>
      </c>
      <c r="E38" s="81">
        <f>SUM(E10:E33)</f>
        <v>0</v>
      </c>
      <c r="F38" s="81">
        <f>SUM(F10:F33)</f>
        <v>5</v>
      </c>
      <c r="G38" s="81">
        <f>SUM(G10:G33)</f>
        <v>0</v>
      </c>
      <c r="H38" s="81">
        <f>SUM(H10:H33)</f>
        <v>1</v>
      </c>
      <c r="I38" s="81">
        <f>SUM(I10:I33)</f>
        <v>0</v>
      </c>
      <c r="J38" s="81">
        <f>SUM(J10:J33)</f>
        <v>0</v>
      </c>
      <c r="K38" s="81">
        <f>SUM(K10:K33)</f>
        <v>0</v>
      </c>
      <c r="L38" s="81">
        <f>SUM(L10:L33)</f>
        <v>0</v>
      </c>
      <c r="M38" s="81">
        <f>SUM(M10:M33)</f>
        <v>1</v>
      </c>
      <c r="N38" s="81">
        <f>SUM(N10:N33)</f>
        <v>0</v>
      </c>
      <c r="O38" s="71">
        <f>SUM(O10:O33)</f>
        <v>804</v>
      </c>
      <c r="Q38" s="79" t="s">
        <v>24</v>
      </c>
      <c r="R38" s="81">
        <f>SUM(R10:R33)</f>
        <v>1</v>
      </c>
      <c r="S38" s="81">
        <f>SUM(S10:S33)</f>
        <v>2</v>
      </c>
      <c r="T38" s="81">
        <f>SUM(T10:T33)</f>
        <v>18</v>
      </c>
      <c r="U38" s="81">
        <f>SUM(U10:U33)</f>
        <v>83</v>
      </c>
      <c r="V38" s="81">
        <f>SUM(V10:V33)</f>
        <v>331</v>
      </c>
      <c r="W38" s="81">
        <f>SUM(W10:W33)</f>
        <v>294</v>
      </c>
      <c r="X38" s="81">
        <f>SUM(X10:X33)</f>
        <v>65</v>
      </c>
      <c r="Y38" s="81">
        <f>SUM(Y10:Y33)</f>
        <v>10</v>
      </c>
      <c r="Z38" s="81">
        <f>SUM(Z10:Z33)</f>
        <v>0</v>
      </c>
      <c r="AA38" s="81">
        <f>SUM(AA10:AA33)</f>
        <v>0</v>
      </c>
      <c r="AB38" s="81">
        <f>SUM(AB10:AB33)</f>
        <v>0</v>
      </c>
      <c r="AC38" s="81">
        <f>SUM(AC10:AC33)</f>
        <v>0</v>
      </c>
      <c r="AD38" s="71">
        <f>SUM(AD10:AD33)</f>
        <v>804</v>
      </c>
      <c r="AF38" s="79" t="s">
        <v>24</v>
      </c>
      <c r="AG38" s="81">
        <f>SUM(AG10:AG33)</f>
        <v>804</v>
      </c>
      <c r="AH38" s="81">
        <f>SUM(AH10:AH33)</f>
        <v>517</v>
      </c>
      <c r="AI38" s="81">
        <f>SUM(AI10:AI33)</f>
        <v>434</v>
      </c>
      <c r="AJ38" s="81">
        <f>SUM(AJ10:AJ33)</f>
        <v>712</v>
      </c>
      <c r="AK38" s="81">
        <f>SUM(AK10:AK33)</f>
        <v>721</v>
      </c>
      <c r="AL38" s="81">
        <f>SUM(AL10:AL33)</f>
        <v>766</v>
      </c>
      <c r="AM38" s="81">
        <f>SUM(AM10:AM33)</f>
        <v>732</v>
      </c>
      <c r="AN38" s="72">
        <f>SUM(AN10:AN33)</f>
        <v>747</v>
      </c>
      <c r="AO38" s="72">
        <f>SUM(AO10:AO33)</f>
        <v>669.42857142857144</v>
      </c>
      <c r="BI38" s="53" t="s">
        <v>23</v>
      </c>
      <c r="BJ38" s="54">
        <f>SUM(B387)</f>
        <v>675</v>
      </c>
      <c r="BK38" s="109">
        <f>SUM(C387)</f>
        <v>77</v>
      </c>
      <c r="BL38" s="55">
        <f>SUM(D387,F387:H387,M387)</f>
        <v>6</v>
      </c>
      <c r="BM38" s="56">
        <f>SUM(E387,I387:L387,N387)</f>
        <v>3</v>
      </c>
      <c r="BN38" s="44">
        <f>SUM(BJ38:BM38)</f>
        <v>761</v>
      </c>
    </row>
    <row r="39" spans="1:66" ht="13" x14ac:dyDescent="0.3">
      <c r="AF39" s="82"/>
      <c r="AG39" s="83"/>
      <c r="AH39" s="83"/>
      <c r="AI39" s="83"/>
      <c r="AJ39" s="83"/>
      <c r="AK39" s="83"/>
      <c r="AL39" s="83"/>
      <c r="AM39" s="83"/>
      <c r="AN39" s="84"/>
      <c r="AO39" s="84"/>
      <c r="AV39" s="118" t="s">
        <v>50</v>
      </c>
      <c r="AW39" s="118"/>
      <c r="AX39" s="85">
        <v>29.399999618530273</v>
      </c>
      <c r="BI39" s="57" t="s">
        <v>24</v>
      </c>
      <c r="BJ39" s="58">
        <f>SUM(B388)</f>
        <v>679</v>
      </c>
      <c r="BK39" s="110">
        <f>SUM(C388)</f>
        <v>78</v>
      </c>
      <c r="BL39" s="59">
        <f>SUM(D388,F388:H388,M388)</f>
        <v>6</v>
      </c>
      <c r="BM39" s="60">
        <f>SUM(E388,I388:L388,N388)</f>
        <v>3</v>
      </c>
      <c r="BN39" s="44">
        <f>SUM(BJ39:BM39)</f>
        <v>766</v>
      </c>
    </row>
    <row r="40" spans="1:66" ht="13" x14ac:dyDescent="0.3">
      <c r="AV40" s="118" t="s">
        <v>44</v>
      </c>
      <c r="AW40" s="118"/>
      <c r="AX40" s="85">
        <v>28.799999237060547</v>
      </c>
      <c r="BI40" s="10">
        <f>BI35+1</f>
        <v>45554</v>
      </c>
      <c r="BJ40" s="62"/>
      <c r="BK40" s="111"/>
      <c r="BL40" s="63"/>
      <c r="BM40" s="64"/>
      <c r="BN40" s="37"/>
    </row>
    <row r="41" spans="1:66" ht="13" x14ac:dyDescent="0.3">
      <c r="A41" s="4"/>
      <c r="B41" s="2" t="s">
        <v>28</v>
      </c>
      <c r="C41" s="3" t="s">
        <v>52</v>
      </c>
      <c r="R41" s="2" t="s">
        <v>28</v>
      </c>
      <c r="S41" s="4" t="str">
        <f>C41</f>
        <v>Eastbound</v>
      </c>
      <c r="AR41" s="2" t="s">
        <v>0</v>
      </c>
      <c r="AS41" s="6" t="str">
        <f>C6</f>
        <v xml:space="preserve">Westbound </v>
      </c>
      <c r="AT41" s="7"/>
      <c r="AU41" s="5"/>
      <c r="AV41" s="96" t="s">
        <v>29</v>
      </c>
      <c r="AW41" s="5"/>
      <c r="AX41" s="2"/>
      <c r="BI41" s="41" t="s">
        <v>21</v>
      </c>
      <c r="BJ41" s="65">
        <f>SUM(B455)</f>
        <v>558</v>
      </c>
      <c r="BK41" s="112">
        <f>SUM(C455)</f>
        <v>62</v>
      </c>
      <c r="BL41" s="66">
        <f>SUM(D455,F455:H455,M455)</f>
        <v>5</v>
      </c>
      <c r="BM41" s="67">
        <f>SUM(E455,I455:L455,N455)</f>
        <v>3</v>
      </c>
      <c r="BN41" s="44">
        <f>SUM(BJ41:BM41)</f>
        <v>628</v>
      </c>
    </row>
    <row r="42" spans="1:66" ht="13" x14ac:dyDescent="0.3">
      <c r="AQ42" s="9"/>
      <c r="AR42" s="7"/>
      <c r="AS42" s="7"/>
      <c r="AT42" s="7"/>
      <c r="AU42" s="5"/>
      <c r="AV42" s="5"/>
      <c r="AW42" s="5"/>
      <c r="AX42" s="5"/>
      <c r="BI42" s="47" t="s">
        <v>22</v>
      </c>
      <c r="BJ42" s="48">
        <f>SUM(B456)</f>
        <v>625</v>
      </c>
      <c r="BK42" s="108">
        <f>SUM(C456)</f>
        <v>70</v>
      </c>
      <c r="BL42" s="49">
        <f>SUM(D456,F456:H456,M456)</f>
        <v>6</v>
      </c>
      <c r="BM42" s="50">
        <f>SUM(E456,I456:L456,N456)</f>
        <v>3</v>
      </c>
      <c r="BN42" s="44">
        <f>SUM(BJ42:BM42)</f>
        <v>704</v>
      </c>
    </row>
    <row r="43" spans="1:66" ht="13" x14ac:dyDescent="0.3">
      <c r="A43" s="10" t="str">
        <f>A8</f>
        <v>13/09/2024</v>
      </c>
      <c r="B43" s="115" t="s">
        <v>6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7"/>
      <c r="Q43" s="10" t="str">
        <f>A8</f>
        <v>13/09/2024</v>
      </c>
      <c r="R43" s="115" t="s">
        <v>7</v>
      </c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7"/>
      <c r="AQ43" s="5"/>
      <c r="AR43" s="11" t="str">
        <f>A8</f>
        <v>13/09/2024</v>
      </c>
      <c r="AS43" s="11">
        <f>AR43+1</f>
        <v>45549</v>
      </c>
      <c r="AT43" s="11">
        <f>AS43+1</f>
        <v>45550</v>
      </c>
      <c r="AU43" s="11">
        <f>AT43+1</f>
        <v>45551</v>
      </c>
      <c r="AV43" s="11">
        <f>AU43+1</f>
        <v>45552</v>
      </c>
      <c r="AW43" s="11">
        <f>AV43+1</f>
        <v>45553</v>
      </c>
      <c r="AX43" s="11">
        <f>AW43+1</f>
        <v>45554</v>
      </c>
      <c r="BI43" s="53" t="s">
        <v>23</v>
      </c>
      <c r="BJ43" s="54">
        <f>SUM(B457)</f>
        <v>645</v>
      </c>
      <c r="BK43" s="109">
        <f>SUM(C457)</f>
        <v>70</v>
      </c>
      <c r="BL43" s="55">
        <f>SUM(D457,F457:H457,M457)</f>
        <v>6</v>
      </c>
      <c r="BM43" s="56">
        <f>SUM(E457,I457:L457,N457)</f>
        <v>3</v>
      </c>
      <c r="BN43" s="44">
        <f>SUM(BJ43:BM43)</f>
        <v>724</v>
      </c>
    </row>
    <row r="44" spans="1:66" ht="13" x14ac:dyDescent="0.3">
      <c r="A44" s="17" t="s">
        <v>13</v>
      </c>
      <c r="B44" s="17">
        <v>1</v>
      </c>
      <c r="C44" s="17">
        <v>2</v>
      </c>
      <c r="D44" s="17">
        <v>3</v>
      </c>
      <c r="E44" s="17">
        <v>4</v>
      </c>
      <c r="F44" s="17">
        <v>5</v>
      </c>
      <c r="G44" s="17">
        <v>6</v>
      </c>
      <c r="H44" s="17">
        <v>7</v>
      </c>
      <c r="I44" s="17">
        <v>8</v>
      </c>
      <c r="J44" s="17">
        <v>9</v>
      </c>
      <c r="K44" s="17">
        <v>10</v>
      </c>
      <c r="L44" s="17">
        <v>11</v>
      </c>
      <c r="M44" s="17">
        <v>12</v>
      </c>
      <c r="N44" s="17">
        <v>13</v>
      </c>
      <c r="O44" s="18" t="s">
        <v>12</v>
      </c>
      <c r="Q44" s="17" t="s">
        <v>13</v>
      </c>
      <c r="R44" s="17" t="str">
        <f>R$9</f>
        <v>0-10</v>
      </c>
      <c r="S44" s="17" t="str">
        <f>S$9</f>
        <v>10-15</v>
      </c>
      <c r="T44" s="17" t="str">
        <f>T$9</f>
        <v>15-20</v>
      </c>
      <c r="U44" s="17" t="str">
        <f>U$9</f>
        <v>20-25</v>
      </c>
      <c r="V44" s="17" t="str">
        <f>V$9</f>
        <v>25-30</v>
      </c>
      <c r="W44" s="17" t="str">
        <f>W$9</f>
        <v>30-35</v>
      </c>
      <c r="X44" s="17" t="str">
        <f>X$9</f>
        <v>35-40</v>
      </c>
      <c r="Y44" s="17" t="str">
        <f>Y$9</f>
        <v>40-45</v>
      </c>
      <c r="Z44" s="17" t="str">
        <f>Z$9</f>
        <v>45-50</v>
      </c>
      <c r="AA44" s="17" t="str">
        <f>AA$9</f>
        <v>50-55</v>
      </c>
      <c r="AB44" s="17" t="str">
        <f>AB$9</f>
        <v>55-60</v>
      </c>
      <c r="AC44" s="17" t="str">
        <f>AC$9</f>
        <v>60+</v>
      </c>
      <c r="AD44" s="18" t="s">
        <v>12</v>
      </c>
      <c r="AQ44" s="17" t="s">
        <v>13</v>
      </c>
      <c r="AR44" s="20" t="str">
        <f>TEXT(AR43,"dddd")</f>
        <v>Friday</v>
      </c>
      <c r="AS44" s="20" t="str">
        <f>TEXT(AS43,"dddd")</f>
        <v>Saturday</v>
      </c>
      <c r="AT44" s="20" t="str">
        <f>TEXT(AT43,"dddd")</f>
        <v>Sunday</v>
      </c>
      <c r="AU44" s="20" t="str">
        <f>TEXT(AU43,"dddd")</f>
        <v>Monday</v>
      </c>
      <c r="AV44" s="20" t="str">
        <f>TEXT(AV43,"dddd")</f>
        <v>Tuesday</v>
      </c>
      <c r="AW44" s="20" t="str">
        <f>TEXT(AW43,"dddd")</f>
        <v>Wednesday</v>
      </c>
      <c r="AX44" s="20" t="str">
        <f>TEXT(AX43,"dddd")</f>
        <v>Thursday</v>
      </c>
      <c r="BI44" s="57" t="s">
        <v>24</v>
      </c>
      <c r="BJ44" s="58">
        <f>SUM(B458)</f>
        <v>651</v>
      </c>
      <c r="BK44" s="110">
        <f>SUM(C458)</f>
        <v>72</v>
      </c>
      <c r="BL44" s="59">
        <f>SUM(D458,F458:H458,M458)</f>
        <v>6</v>
      </c>
      <c r="BM44" s="60">
        <f>SUM(E458,I458:L458,N458)</f>
        <v>3</v>
      </c>
      <c r="BN44" s="44">
        <f>SUM(BJ44:BM44)</f>
        <v>732</v>
      </c>
    </row>
    <row r="45" spans="1:66" x14ac:dyDescent="0.25">
      <c r="A45" s="17">
        <v>1</v>
      </c>
      <c r="B45" s="27">
        <v>3</v>
      </c>
      <c r="C45" s="27">
        <v>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18">
        <f>SUM(B45:N45)</f>
        <v>4</v>
      </c>
      <c r="Q45" s="17">
        <v>1</v>
      </c>
      <c r="R45" s="27">
        <v>0</v>
      </c>
      <c r="S45" s="27">
        <v>0</v>
      </c>
      <c r="T45" s="27">
        <v>1</v>
      </c>
      <c r="U45" s="27">
        <v>0</v>
      </c>
      <c r="V45" s="27">
        <v>0</v>
      </c>
      <c r="W45" s="27">
        <v>2</v>
      </c>
      <c r="X45" s="27">
        <v>0</v>
      </c>
      <c r="Y45" s="27">
        <v>1</v>
      </c>
      <c r="Z45" s="27">
        <v>0</v>
      </c>
      <c r="AA45" s="27">
        <v>0</v>
      </c>
      <c r="AB45" s="27">
        <v>0</v>
      </c>
      <c r="AC45" s="27">
        <v>0</v>
      </c>
      <c r="AD45" s="18">
        <f>SUM(R45:AC45)</f>
        <v>4</v>
      </c>
      <c r="AQ45" s="17">
        <v>1</v>
      </c>
      <c r="AR45" s="97" t="s">
        <v>20</v>
      </c>
      <c r="AS45" s="97" t="s">
        <v>20</v>
      </c>
      <c r="AT45" s="97">
        <v>29.299999237060547</v>
      </c>
      <c r="AU45" s="97">
        <v>39.400001525878906</v>
      </c>
      <c r="AV45" s="97" t="s">
        <v>20</v>
      </c>
      <c r="AW45" s="97" t="s">
        <v>20</v>
      </c>
      <c r="AX45" s="97">
        <v>35.400001525878906</v>
      </c>
      <c r="AY45" s="1" t="s">
        <v>20</v>
      </c>
      <c r="BI45" s="5"/>
      <c r="BJ45" s="5"/>
      <c r="BK45" s="5"/>
      <c r="BL45" s="5"/>
      <c r="BM45" s="5"/>
      <c r="BN45" s="5"/>
    </row>
    <row r="46" spans="1:66" ht="13" x14ac:dyDescent="0.3">
      <c r="A46" s="17">
        <v>2</v>
      </c>
      <c r="B46" s="27">
        <v>2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18">
        <f>SUM(B46:N46)</f>
        <v>2</v>
      </c>
      <c r="Q46" s="17">
        <v>2</v>
      </c>
      <c r="R46" s="27">
        <v>0</v>
      </c>
      <c r="S46" s="27">
        <v>0</v>
      </c>
      <c r="T46" s="27">
        <v>0</v>
      </c>
      <c r="U46" s="27">
        <v>0</v>
      </c>
      <c r="V46" s="27">
        <v>1</v>
      </c>
      <c r="W46" s="27">
        <v>0</v>
      </c>
      <c r="X46" s="27">
        <v>1</v>
      </c>
      <c r="Y46" s="27">
        <v>0</v>
      </c>
      <c r="Z46" s="27">
        <v>0</v>
      </c>
      <c r="AA46" s="27">
        <v>0</v>
      </c>
      <c r="AB46" s="27">
        <v>0</v>
      </c>
      <c r="AC46" s="27">
        <v>0</v>
      </c>
      <c r="AD46" s="18">
        <f>SUM(R46:AC46)</f>
        <v>2</v>
      </c>
      <c r="AQ46" s="38">
        <v>2</v>
      </c>
      <c r="AR46" s="97">
        <v>40.900001525878906</v>
      </c>
      <c r="AS46" s="97" t="s">
        <v>20</v>
      </c>
      <c r="AT46" s="97">
        <v>34.900001525878906</v>
      </c>
      <c r="AU46" s="97">
        <v>28.600000381469727</v>
      </c>
      <c r="AV46" s="97" t="s">
        <v>20</v>
      </c>
      <c r="AW46" s="97" t="s">
        <v>20</v>
      </c>
      <c r="AX46" s="97" t="s">
        <v>20</v>
      </c>
      <c r="AY46" s="1" t="s">
        <v>20</v>
      </c>
      <c r="BI46" s="17" t="s">
        <v>27</v>
      </c>
      <c r="BJ46" s="62"/>
      <c r="BK46" s="111"/>
      <c r="BL46" s="63"/>
      <c r="BM46" s="64"/>
      <c r="BN46" s="37"/>
    </row>
    <row r="47" spans="1:66" ht="13" x14ac:dyDescent="0.3">
      <c r="A47" s="17">
        <v>3</v>
      </c>
      <c r="B47" s="27">
        <v>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18">
        <f>SUM(B47:N47)</f>
        <v>0</v>
      </c>
      <c r="Q47" s="17">
        <v>3</v>
      </c>
      <c r="R47" s="27">
        <v>0</v>
      </c>
      <c r="S47" s="27">
        <v>0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0</v>
      </c>
      <c r="AC47" s="27">
        <v>0</v>
      </c>
      <c r="AD47" s="18">
        <f>SUM(R47:AC47)</f>
        <v>0</v>
      </c>
      <c r="AQ47" s="17">
        <v>3</v>
      </c>
      <c r="AR47" s="97" t="s">
        <v>20</v>
      </c>
      <c r="AS47" s="97" t="s">
        <v>20</v>
      </c>
      <c r="AT47" s="97" t="s">
        <v>20</v>
      </c>
      <c r="AU47" s="97" t="s">
        <v>20</v>
      </c>
      <c r="AV47" s="97" t="s">
        <v>20</v>
      </c>
      <c r="AW47" s="97" t="s">
        <v>20</v>
      </c>
      <c r="AX47" s="97" t="s">
        <v>20</v>
      </c>
      <c r="AY47" s="1" t="s">
        <v>20</v>
      </c>
      <c r="BI47" s="41" t="s">
        <v>21</v>
      </c>
      <c r="BJ47" s="65">
        <f>SUM(BJ11,BJ16,BJ21,BJ26,BJ31,BJ36,BJ41)/7</f>
        <v>530.57142857142856</v>
      </c>
      <c r="BK47" s="112">
        <f>SUM(BK11,BK16,BK21,BK26,BK31,BK36,BK41)/7</f>
        <v>52.428571428571431</v>
      </c>
      <c r="BL47" s="66">
        <f>SUM(BL11,BL16,BL21,BL26,BL31,BL36,BL41)/7</f>
        <v>3.8571428571428572</v>
      </c>
      <c r="BM47" s="67">
        <f>SUM(BM11,BM16,BM21,BM26,BM31,BM36,BM41)/7</f>
        <v>1.7142857142857142</v>
      </c>
      <c r="BN47" s="61">
        <f>SUM(BJ47:BM47)</f>
        <v>588.57142857142856</v>
      </c>
    </row>
    <row r="48" spans="1:66" ht="13" x14ac:dyDescent="0.3">
      <c r="A48" s="17">
        <v>4</v>
      </c>
      <c r="B48" s="27">
        <v>3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18">
        <f>SUM(B48:N48)</f>
        <v>3</v>
      </c>
      <c r="Q48" s="17">
        <v>4</v>
      </c>
      <c r="R48" s="27">
        <v>0</v>
      </c>
      <c r="S48" s="27">
        <v>0</v>
      </c>
      <c r="T48" s="27">
        <v>0</v>
      </c>
      <c r="U48" s="27">
        <v>0</v>
      </c>
      <c r="V48" s="27">
        <v>0</v>
      </c>
      <c r="W48" s="27">
        <v>1</v>
      </c>
      <c r="X48" s="27">
        <v>1</v>
      </c>
      <c r="Y48" s="27">
        <v>0</v>
      </c>
      <c r="Z48" s="27">
        <v>0</v>
      </c>
      <c r="AA48" s="27">
        <v>0</v>
      </c>
      <c r="AB48" s="27">
        <v>0</v>
      </c>
      <c r="AC48" s="27">
        <v>1</v>
      </c>
      <c r="AD48" s="18">
        <f>SUM(R48:AC48)</f>
        <v>3</v>
      </c>
      <c r="AQ48" s="17">
        <v>4</v>
      </c>
      <c r="AR48" s="97" t="s">
        <v>20</v>
      </c>
      <c r="AS48" s="97" t="s">
        <v>20</v>
      </c>
      <c r="AT48" s="97" t="s">
        <v>20</v>
      </c>
      <c r="AU48" s="97" t="s">
        <v>20</v>
      </c>
      <c r="AV48" s="97" t="s">
        <v>20</v>
      </c>
      <c r="AW48" s="97" t="s">
        <v>20</v>
      </c>
      <c r="AX48" s="97" t="s">
        <v>20</v>
      </c>
      <c r="AY48" s="1" t="s">
        <v>20</v>
      </c>
      <c r="BI48" s="47" t="s">
        <v>22</v>
      </c>
      <c r="BJ48" s="86">
        <f>SUM(BJ12,BJ17,BJ22,BJ27,BJ32,BJ37,BJ42)/7</f>
        <v>587.71428571428567</v>
      </c>
      <c r="BK48" s="113">
        <f>SUM(BK12,BK17,BK22,BK27,BK32,BK37,BK42)/7</f>
        <v>57.857142857142854</v>
      </c>
      <c r="BL48" s="87">
        <f>SUM(BL12,BL17,BL22,BL27,BL32,BL37,BL42)/7</f>
        <v>4.2857142857142856</v>
      </c>
      <c r="BM48" s="88">
        <f>SUM(BM12,BM17,BM22,BM27,BM32,BM37,BM42)/7</f>
        <v>1.7142857142857142</v>
      </c>
      <c r="BN48" s="61">
        <f>SUM(BJ48:BM48)</f>
        <v>651.57142857142856</v>
      </c>
    </row>
    <row r="49" spans="1:66" ht="13" x14ac:dyDescent="0.3">
      <c r="A49" s="17">
        <v>5</v>
      </c>
      <c r="B49" s="27">
        <v>1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18">
        <f>SUM(B49:N49)</f>
        <v>1</v>
      </c>
      <c r="Q49" s="17">
        <v>5</v>
      </c>
      <c r="R49" s="27">
        <v>0</v>
      </c>
      <c r="S49" s="27">
        <v>0</v>
      </c>
      <c r="T49" s="27">
        <v>0</v>
      </c>
      <c r="U49" s="27">
        <v>0</v>
      </c>
      <c r="V49" s="27">
        <v>1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0</v>
      </c>
      <c r="AC49" s="27">
        <v>0</v>
      </c>
      <c r="AD49" s="18">
        <f>SUM(R49:AC49)</f>
        <v>1</v>
      </c>
      <c r="AQ49" s="17">
        <v>5</v>
      </c>
      <c r="AR49" s="97">
        <v>32.299999237060547</v>
      </c>
      <c r="AS49" s="97" t="s">
        <v>20</v>
      </c>
      <c r="AT49" s="97" t="s">
        <v>20</v>
      </c>
      <c r="AU49" s="97" t="s">
        <v>20</v>
      </c>
      <c r="AV49" s="97" t="s">
        <v>20</v>
      </c>
      <c r="AW49" s="97" t="s">
        <v>20</v>
      </c>
      <c r="AX49" s="97" t="s">
        <v>20</v>
      </c>
      <c r="AY49" s="1" t="s">
        <v>20</v>
      </c>
      <c r="BI49" s="53" t="s">
        <v>23</v>
      </c>
      <c r="BJ49" s="89">
        <f>SUM(BJ13,BJ18,BJ23,BJ28,BJ33,BJ38,BJ43)/7</f>
        <v>598.28571428571433</v>
      </c>
      <c r="BK49" s="114">
        <f>SUM(BK13,BK18,BK23,BK28,BK33,BK38,BK43)/7</f>
        <v>58.285714285714285</v>
      </c>
      <c r="BL49" s="90">
        <f>SUM(BL13,BL18,BL23,BL28,BL33,BL38,BL43)/7</f>
        <v>4.2857142857142856</v>
      </c>
      <c r="BM49" s="91">
        <f>SUM(BM13,BM18,BM23,BM28,BM33,BM38,BM43)/7</f>
        <v>1.7142857142857142</v>
      </c>
      <c r="BN49" s="61">
        <f>SUM(BJ49:BM49)</f>
        <v>662.57142857142867</v>
      </c>
    </row>
    <row r="50" spans="1:66" ht="13" x14ac:dyDescent="0.3">
      <c r="A50" s="17">
        <v>6</v>
      </c>
      <c r="B50" s="27">
        <v>1</v>
      </c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18">
        <f>SUM(B50:N50)</f>
        <v>1</v>
      </c>
      <c r="Q50" s="17">
        <v>6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1</v>
      </c>
      <c r="Y50" s="27">
        <v>0</v>
      </c>
      <c r="Z50" s="27">
        <v>0</v>
      </c>
      <c r="AA50" s="27">
        <v>0</v>
      </c>
      <c r="AB50" s="27">
        <v>0</v>
      </c>
      <c r="AC50" s="27">
        <v>0</v>
      </c>
      <c r="AD50" s="18">
        <f>SUM(R50:AC50)</f>
        <v>1</v>
      </c>
      <c r="AQ50" s="17">
        <v>6</v>
      </c>
      <c r="AR50" s="97">
        <v>34.099998474121094</v>
      </c>
      <c r="AS50" s="97" t="s">
        <v>20</v>
      </c>
      <c r="AT50" s="97" t="s">
        <v>20</v>
      </c>
      <c r="AU50" s="97">
        <v>35.200000762939453</v>
      </c>
      <c r="AV50" s="97">
        <v>44.200000762939453</v>
      </c>
      <c r="AW50" s="97">
        <v>33</v>
      </c>
      <c r="AX50" s="97">
        <v>32.200000762939453</v>
      </c>
      <c r="AY50" s="1" t="s">
        <v>20</v>
      </c>
      <c r="BI50" s="57" t="s">
        <v>24</v>
      </c>
      <c r="BJ50" s="58">
        <f>SUM(BJ14,BJ19,BJ24,BJ29,BJ34,BJ39,BJ44)/7</f>
        <v>604.28571428571433</v>
      </c>
      <c r="BK50" s="110">
        <f>SUM(BK14,BK19,BK24,BK29,BK34,BK39,BK44)/7</f>
        <v>59.142857142857146</v>
      </c>
      <c r="BL50" s="59">
        <f>SUM(BL14,BL19,BL24,BL29,BL34,BL39,BL44)/7</f>
        <v>4.2857142857142856</v>
      </c>
      <c r="BM50" s="60">
        <f>SUM(BM14,BM19,BM24,BM29,BM34,BM39,BM44)/7</f>
        <v>1.7142857142857142</v>
      </c>
      <c r="BN50" s="61">
        <f>SUM(BJ50:BM50)</f>
        <v>669.42857142857144</v>
      </c>
    </row>
    <row r="51" spans="1:66" x14ac:dyDescent="0.25">
      <c r="A51" s="17">
        <v>7</v>
      </c>
      <c r="B51" s="27">
        <v>13</v>
      </c>
      <c r="C51" s="27">
        <v>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0</v>
      </c>
      <c r="O51" s="18">
        <f>SUM(B51:N51)</f>
        <v>15</v>
      </c>
      <c r="Q51" s="17">
        <v>7</v>
      </c>
      <c r="R51" s="27">
        <v>0</v>
      </c>
      <c r="S51" s="27">
        <v>0</v>
      </c>
      <c r="T51" s="27">
        <v>0</v>
      </c>
      <c r="U51" s="27">
        <v>0</v>
      </c>
      <c r="V51" s="27">
        <v>3</v>
      </c>
      <c r="W51" s="27">
        <v>2</v>
      </c>
      <c r="X51" s="27">
        <v>8</v>
      </c>
      <c r="Y51" s="27">
        <v>1</v>
      </c>
      <c r="Z51" s="27">
        <v>0</v>
      </c>
      <c r="AA51" s="27">
        <v>0</v>
      </c>
      <c r="AB51" s="27">
        <v>1</v>
      </c>
      <c r="AC51" s="27">
        <v>0</v>
      </c>
      <c r="AD51" s="18">
        <f>SUM(R51:AC51)</f>
        <v>15</v>
      </c>
      <c r="AQ51" s="17">
        <v>7</v>
      </c>
      <c r="AR51" s="97">
        <v>34.799999237060547</v>
      </c>
      <c r="AS51" s="97">
        <v>35.400001525878906</v>
      </c>
      <c r="AT51" s="97" t="s">
        <v>20</v>
      </c>
      <c r="AU51" s="97">
        <v>36.099998474121094</v>
      </c>
      <c r="AV51" s="97">
        <v>35.400001525878906</v>
      </c>
      <c r="AW51" s="97">
        <v>31.200000762939453</v>
      </c>
      <c r="AX51" s="97">
        <v>30.100000381469727</v>
      </c>
      <c r="AY51" s="1" t="s">
        <v>20</v>
      </c>
    </row>
    <row r="52" spans="1:66" x14ac:dyDescent="0.25">
      <c r="A52" s="17">
        <v>8</v>
      </c>
      <c r="B52" s="27">
        <v>21</v>
      </c>
      <c r="C52" s="27">
        <v>4</v>
      </c>
      <c r="D52" s="27">
        <v>0</v>
      </c>
      <c r="E52" s="27">
        <v>0</v>
      </c>
      <c r="F52" s="27">
        <v>1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18">
        <f>SUM(B52:N52)</f>
        <v>26</v>
      </c>
      <c r="Q52" s="17">
        <v>8</v>
      </c>
      <c r="R52" s="27">
        <v>0</v>
      </c>
      <c r="S52" s="27">
        <v>0</v>
      </c>
      <c r="T52" s="27">
        <v>1</v>
      </c>
      <c r="U52" s="27">
        <v>6</v>
      </c>
      <c r="V52" s="27">
        <v>6</v>
      </c>
      <c r="W52" s="27">
        <v>11</v>
      </c>
      <c r="X52" s="27">
        <v>2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18">
        <f>SUM(R52:AC52)</f>
        <v>26</v>
      </c>
      <c r="AQ52" s="17">
        <v>8</v>
      </c>
      <c r="AR52" s="97">
        <v>33.700000762939453</v>
      </c>
      <c r="AS52" s="97">
        <v>32.900001525878906</v>
      </c>
      <c r="AT52" s="97">
        <v>34</v>
      </c>
      <c r="AU52" s="97">
        <v>36</v>
      </c>
      <c r="AV52" s="97">
        <v>34.200000762939453</v>
      </c>
      <c r="AW52" s="97">
        <v>33.799999237060547</v>
      </c>
      <c r="AX52" s="97">
        <v>34.599998474121094</v>
      </c>
      <c r="AY52" s="1" t="s">
        <v>20</v>
      </c>
    </row>
    <row r="53" spans="1:66" x14ac:dyDescent="0.25">
      <c r="A53" s="17">
        <v>9</v>
      </c>
      <c r="B53" s="27">
        <v>42</v>
      </c>
      <c r="C53" s="27">
        <v>6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18">
        <f>SUM(B53:N53)</f>
        <v>48</v>
      </c>
      <c r="Q53" s="17">
        <v>9</v>
      </c>
      <c r="R53" s="27">
        <v>0</v>
      </c>
      <c r="S53" s="27">
        <v>0</v>
      </c>
      <c r="T53" s="27">
        <v>2</v>
      </c>
      <c r="U53" s="27">
        <v>4</v>
      </c>
      <c r="V53" s="27">
        <v>10</v>
      </c>
      <c r="W53" s="27">
        <v>20</v>
      </c>
      <c r="X53" s="27">
        <v>11</v>
      </c>
      <c r="Y53" s="27">
        <v>1</v>
      </c>
      <c r="Z53" s="27">
        <v>0</v>
      </c>
      <c r="AA53" s="27">
        <v>0</v>
      </c>
      <c r="AB53" s="27">
        <v>0</v>
      </c>
      <c r="AC53" s="27">
        <v>0</v>
      </c>
      <c r="AD53" s="18">
        <f>SUM(R53:AC53)</f>
        <v>48</v>
      </c>
      <c r="AQ53" s="17">
        <v>9</v>
      </c>
      <c r="AR53" s="97">
        <v>34.5</v>
      </c>
      <c r="AS53" s="97">
        <v>36.400001525878906</v>
      </c>
      <c r="AT53" s="97">
        <v>33.400001525878906</v>
      </c>
      <c r="AU53" s="97">
        <v>33.700000762939453</v>
      </c>
      <c r="AV53" s="97">
        <v>33.799999237060547</v>
      </c>
      <c r="AW53" s="97">
        <v>35.200000762939453</v>
      </c>
      <c r="AX53" s="97">
        <v>33.700000762939453</v>
      </c>
      <c r="AY53" s="1" t="s">
        <v>20</v>
      </c>
    </row>
    <row r="54" spans="1:66" x14ac:dyDescent="0.25">
      <c r="A54" s="17">
        <v>10</v>
      </c>
      <c r="B54" s="27">
        <v>42</v>
      </c>
      <c r="C54" s="27">
        <v>4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1</v>
      </c>
      <c r="N54" s="27">
        <v>0</v>
      </c>
      <c r="O54" s="18">
        <f>SUM(B54:N54)</f>
        <v>47</v>
      </c>
      <c r="Q54" s="17">
        <v>10</v>
      </c>
      <c r="R54" s="27">
        <v>1</v>
      </c>
      <c r="S54" s="27">
        <v>0</v>
      </c>
      <c r="T54" s="27">
        <v>1</v>
      </c>
      <c r="U54" s="27">
        <v>5</v>
      </c>
      <c r="V54" s="27">
        <v>9</v>
      </c>
      <c r="W54" s="27">
        <v>20</v>
      </c>
      <c r="X54" s="27">
        <v>8</v>
      </c>
      <c r="Y54" s="27">
        <v>3</v>
      </c>
      <c r="Z54" s="27">
        <v>0</v>
      </c>
      <c r="AA54" s="27">
        <v>0</v>
      </c>
      <c r="AB54" s="27">
        <v>0</v>
      </c>
      <c r="AC54" s="27">
        <v>0</v>
      </c>
      <c r="AD54" s="18">
        <f>SUM(R54:AC54)</f>
        <v>47</v>
      </c>
      <c r="AQ54" s="17">
        <v>10</v>
      </c>
      <c r="AR54" s="97">
        <v>36</v>
      </c>
      <c r="AS54" s="97">
        <v>34.799999237060547</v>
      </c>
      <c r="AT54" s="97">
        <v>34</v>
      </c>
      <c r="AU54" s="97">
        <v>33.099998474121094</v>
      </c>
      <c r="AV54" s="97">
        <v>34.900001525878906</v>
      </c>
      <c r="AW54" s="97">
        <v>34.700000762939453</v>
      </c>
      <c r="AX54" s="97">
        <v>36</v>
      </c>
      <c r="AY54" s="1" t="s">
        <v>20</v>
      </c>
    </row>
    <row r="55" spans="1:66" x14ac:dyDescent="0.25">
      <c r="A55" s="17">
        <v>11</v>
      </c>
      <c r="B55" s="27">
        <v>37</v>
      </c>
      <c r="C55" s="27">
        <v>12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18">
        <f>SUM(B55:N55)</f>
        <v>49</v>
      </c>
      <c r="Q55" s="17">
        <v>11</v>
      </c>
      <c r="R55" s="27">
        <v>0</v>
      </c>
      <c r="S55" s="27">
        <v>1</v>
      </c>
      <c r="T55" s="27">
        <v>6</v>
      </c>
      <c r="U55" s="27">
        <v>1</v>
      </c>
      <c r="V55" s="27">
        <v>14</v>
      </c>
      <c r="W55" s="27">
        <v>20</v>
      </c>
      <c r="X55" s="27">
        <v>6</v>
      </c>
      <c r="Y55" s="27">
        <v>1</v>
      </c>
      <c r="Z55" s="27">
        <v>0</v>
      </c>
      <c r="AA55" s="27">
        <v>0</v>
      </c>
      <c r="AB55" s="27">
        <v>0</v>
      </c>
      <c r="AC55" s="27">
        <v>0</v>
      </c>
      <c r="AD55" s="18">
        <f>SUM(R55:AC55)</f>
        <v>49</v>
      </c>
      <c r="AQ55" s="17">
        <v>11</v>
      </c>
      <c r="AR55" s="97">
        <v>33.299999237060547</v>
      </c>
      <c r="AS55" s="97">
        <v>33.599998474121094</v>
      </c>
      <c r="AT55" s="97">
        <v>34.400001525878906</v>
      </c>
      <c r="AU55" s="97">
        <v>35.5</v>
      </c>
      <c r="AV55" s="97">
        <v>34.900001525878906</v>
      </c>
      <c r="AW55" s="97">
        <v>32.099998474121094</v>
      </c>
      <c r="AX55" s="97">
        <v>34.099998474121094</v>
      </c>
      <c r="AY55" s="1" t="s">
        <v>20</v>
      </c>
    </row>
    <row r="56" spans="1:66" x14ac:dyDescent="0.25">
      <c r="A56" s="17">
        <v>12</v>
      </c>
      <c r="B56" s="27">
        <v>33</v>
      </c>
      <c r="C56" s="27">
        <v>9</v>
      </c>
      <c r="D56" s="27">
        <v>0</v>
      </c>
      <c r="E56" s="27">
        <v>0</v>
      </c>
      <c r="F56" s="27">
        <v>1</v>
      </c>
      <c r="G56" s="27">
        <v>0</v>
      </c>
      <c r="H56" s="27">
        <v>0</v>
      </c>
      <c r="I56" s="27">
        <v>0</v>
      </c>
      <c r="J56" s="27">
        <v>1</v>
      </c>
      <c r="K56" s="27">
        <v>0</v>
      </c>
      <c r="L56" s="27">
        <v>0</v>
      </c>
      <c r="M56" s="27">
        <v>0</v>
      </c>
      <c r="N56" s="27">
        <v>0</v>
      </c>
      <c r="O56" s="18">
        <f>SUM(B56:N56)</f>
        <v>44</v>
      </c>
      <c r="Q56" s="17">
        <v>12</v>
      </c>
      <c r="R56" s="27">
        <v>0</v>
      </c>
      <c r="S56" s="27">
        <v>0</v>
      </c>
      <c r="T56" s="27">
        <v>2</v>
      </c>
      <c r="U56" s="27">
        <v>2</v>
      </c>
      <c r="V56" s="27">
        <v>16</v>
      </c>
      <c r="W56" s="27">
        <v>13</v>
      </c>
      <c r="X56" s="27">
        <v>9</v>
      </c>
      <c r="Y56" s="27">
        <v>2</v>
      </c>
      <c r="Z56" s="27">
        <v>0</v>
      </c>
      <c r="AA56" s="27">
        <v>0</v>
      </c>
      <c r="AB56" s="27">
        <v>0</v>
      </c>
      <c r="AC56" s="27">
        <v>0</v>
      </c>
      <c r="AD56" s="18">
        <f>SUM(R56:AC56)</f>
        <v>44</v>
      </c>
      <c r="AQ56" s="17">
        <v>12</v>
      </c>
      <c r="AR56" s="97">
        <v>35.200000762939453</v>
      </c>
      <c r="AS56" s="97">
        <v>35</v>
      </c>
      <c r="AT56" s="97">
        <v>34</v>
      </c>
      <c r="AU56" s="97">
        <v>33.299999237060547</v>
      </c>
      <c r="AV56" s="97">
        <v>33</v>
      </c>
      <c r="AW56" s="97">
        <v>34</v>
      </c>
      <c r="AX56" s="97">
        <v>34.400001525878906</v>
      </c>
      <c r="AY56" s="1" t="s">
        <v>20</v>
      </c>
    </row>
    <row r="57" spans="1:66" x14ac:dyDescent="0.25">
      <c r="A57" s="17">
        <v>13</v>
      </c>
      <c r="B57" s="27">
        <v>41</v>
      </c>
      <c r="C57" s="27">
        <v>3</v>
      </c>
      <c r="D57" s="27">
        <v>0</v>
      </c>
      <c r="E57" s="27">
        <v>0</v>
      </c>
      <c r="F57" s="27">
        <v>1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18">
        <f>SUM(B57:N57)</f>
        <v>45</v>
      </c>
      <c r="Q57" s="17">
        <v>13</v>
      </c>
      <c r="R57" s="27">
        <v>0</v>
      </c>
      <c r="S57" s="27">
        <v>0</v>
      </c>
      <c r="T57" s="27">
        <v>0</v>
      </c>
      <c r="U57" s="27">
        <v>5</v>
      </c>
      <c r="V57" s="27">
        <v>11</v>
      </c>
      <c r="W57" s="27">
        <v>16</v>
      </c>
      <c r="X57" s="27">
        <v>12</v>
      </c>
      <c r="Y57" s="27">
        <v>1</v>
      </c>
      <c r="Z57" s="27">
        <v>0</v>
      </c>
      <c r="AA57" s="27">
        <v>0</v>
      </c>
      <c r="AB57" s="27">
        <v>0</v>
      </c>
      <c r="AC57" s="27">
        <v>0</v>
      </c>
      <c r="AD57" s="18">
        <f>SUM(R57:AC57)</f>
        <v>45</v>
      </c>
      <c r="AQ57" s="17">
        <v>13</v>
      </c>
      <c r="AR57" s="97">
        <v>34.200000762939453</v>
      </c>
      <c r="AS57" s="97">
        <v>34.299999237060547</v>
      </c>
      <c r="AT57" s="97">
        <v>33.200000762939453</v>
      </c>
      <c r="AU57" s="97">
        <v>34.900001525878906</v>
      </c>
      <c r="AV57" s="97">
        <v>33.700000762939453</v>
      </c>
      <c r="AW57" s="97">
        <v>33.900001525878906</v>
      </c>
      <c r="AX57" s="97">
        <v>33.200000762939453</v>
      </c>
      <c r="AY57" s="1" t="s">
        <v>20</v>
      </c>
    </row>
    <row r="58" spans="1:66" x14ac:dyDescent="0.25">
      <c r="A58" s="17">
        <v>14</v>
      </c>
      <c r="B58" s="27">
        <v>16</v>
      </c>
      <c r="C58" s="27">
        <v>10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1</v>
      </c>
      <c r="N58" s="27">
        <v>0</v>
      </c>
      <c r="O58" s="18">
        <f>SUM(B58:N58)</f>
        <v>27</v>
      </c>
      <c r="Q58" s="17">
        <v>14</v>
      </c>
      <c r="R58" s="27">
        <v>0</v>
      </c>
      <c r="S58" s="27">
        <v>0</v>
      </c>
      <c r="T58" s="27">
        <v>0</v>
      </c>
      <c r="U58" s="27">
        <v>3</v>
      </c>
      <c r="V58" s="27">
        <v>8</v>
      </c>
      <c r="W58" s="27">
        <v>10</v>
      </c>
      <c r="X58" s="27">
        <v>5</v>
      </c>
      <c r="Y58" s="27">
        <v>0</v>
      </c>
      <c r="Z58" s="27">
        <v>1</v>
      </c>
      <c r="AA58" s="27">
        <v>0</v>
      </c>
      <c r="AB58" s="27">
        <v>0</v>
      </c>
      <c r="AC58" s="27">
        <v>0</v>
      </c>
      <c r="AD58" s="18">
        <f>SUM(R58:AC58)</f>
        <v>27</v>
      </c>
      <c r="AQ58" s="17">
        <v>14</v>
      </c>
      <c r="AR58" s="97">
        <v>34.299999237060547</v>
      </c>
      <c r="AS58" s="97">
        <v>33.5</v>
      </c>
      <c r="AT58" s="97">
        <v>31.299999237060547</v>
      </c>
      <c r="AU58" s="97">
        <v>35.400001525878906</v>
      </c>
      <c r="AV58" s="97">
        <v>32.900001525878906</v>
      </c>
      <c r="AW58" s="97">
        <v>36.5</v>
      </c>
      <c r="AX58" s="97">
        <v>33.799999237060547</v>
      </c>
      <c r="AY58" s="1" t="s">
        <v>20</v>
      </c>
    </row>
    <row r="59" spans="1:66" x14ac:dyDescent="0.25">
      <c r="A59" s="17">
        <v>15</v>
      </c>
      <c r="B59" s="27">
        <v>38</v>
      </c>
      <c r="C59" s="27">
        <v>7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18">
        <f>SUM(B59:N59)</f>
        <v>45</v>
      </c>
      <c r="Q59" s="17">
        <v>15</v>
      </c>
      <c r="R59" s="27">
        <v>0</v>
      </c>
      <c r="S59" s="27">
        <v>1</v>
      </c>
      <c r="T59" s="27">
        <v>1</v>
      </c>
      <c r="U59" s="27">
        <v>5</v>
      </c>
      <c r="V59" s="27">
        <v>14</v>
      </c>
      <c r="W59" s="27">
        <v>14</v>
      </c>
      <c r="X59" s="27">
        <v>6</v>
      </c>
      <c r="Y59" s="27">
        <v>3</v>
      </c>
      <c r="Z59" s="27">
        <v>1</v>
      </c>
      <c r="AA59" s="27">
        <v>0</v>
      </c>
      <c r="AB59" s="27">
        <v>0</v>
      </c>
      <c r="AC59" s="27">
        <v>0</v>
      </c>
      <c r="AD59" s="18">
        <f>SUM(R59:AC59)</f>
        <v>45</v>
      </c>
      <c r="AQ59" s="17">
        <v>15</v>
      </c>
      <c r="AR59" s="97">
        <v>34.799999237060547</v>
      </c>
      <c r="AS59" s="97">
        <v>34.799999237060547</v>
      </c>
      <c r="AT59" s="97">
        <v>32.5</v>
      </c>
      <c r="AU59" s="97">
        <v>34.299999237060547</v>
      </c>
      <c r="AV59" s="97">
        <v>34</v>
      </c>
      <c r="AW59" s="97">
        <v>34.900001525878906</v>
      </c>
      <c r="AX59" s="97">
        <v>32.700000762939453</v>
      </c>
      <c r="AY59" s="1" t="s">
        <v>20</v>
      </c>
    </row>
    <row r="60" spans="1:66" x14ac:dyDescent="0.25">
      <c r="A60" s="17">
        <v>16</v>
      </c>
      <c r="B60" s="27">
        <v>39</v>
      </c>
      <c r="C60" s="27">
        <v>4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18">
        <f>SUM(B60:N60)</f>
        <v>43</v>
      </c>
      <c r="Q60" s="17">
        <v>16</v>
      </c>
      <c r="R60" s="27">
        <v>0</v>
      </c>
      <c r="S60" s="27">
        <v>1</v>
      </c>
      <c r="T60" s="27">
        <v>1</v>
      </c>
      <c r="U60" s="27">
        <v>8</v>
      </c>
      <c r="V60" s="27">
        <v>14</v>
      </c>
      <c r="W60" s="27">
        <v>12</v>
      </c>
      <c r="X60" s="27">
        <v>3</v>
      </c>
      <c r="Y60" s="27">
        <v>3</v>
      </c>
      <c r="Z60" s="27">
        <v>1</v>
      </c>
      <c r="AA60" s="27">
        <v>0</v>
      </c>
      <c r="AB60" s="27">
        <v>0</v>
      </c>
      <c r="AC60" s="27">
        <v>0</v>
      </c>
      <c r="AD60" s="18">
        <f>SUM(R60:AC60)</f>
        <v>43</v>
      </c>
      <c r="AQ60" s="17">
        <v>16</v>
      </c>
      <c r="AR60" s="97">
        <v>34.799999237060547</v>
      </c>
      <c r="AS60" s="97">
        <v>33.400001525878906</v>
      </c>
      <c r="AT60" s="97">
        <v>31.700000762939453</v>
      </c>
      <c r="AU60" s="97">
        <v>34.200000762939453</v>
      </c>
      <c r="AV60" s="97">
        <v>35.299999237060547</v>
      </c>
      <c r="AW60" s="97">
        <v>35.400001525878906</v>
      </c>
      <c r="AX60" s="97">
        <v>34.299999237060547</v>
      </c>
      <c r="AY60" s="1" t="s">
        <v>20</v>
      </c>
    </row>
    <row r="61" spans="1:66" x14ac:dyDescent="0.25">
      <c r="A61" s="17">
        <v>17</v>
      </c>
      <c r="B61" s="27">
        <v>38</v>
      </c>
      <c r="C61" s="27">
        <v>4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18">
        <f>SUM(B61:N61)</f>
        <v>42</v>
      </c>
      <c r="Q61" s="17">
        <v>17</v>
      </c>
      <c r="R61" s="27">
        <v>0</v>
      </c>
      <c r="S61" s="27">
        <v>0</v>
      </c>
      <c r="T61" s="27">
        <v>0</v>
      </c>
      <c r="U61" s="27">
        <v>4</v>
      </c>
      <c r="V61" s="27">
        <v>8</v>
      </c>
      <c r="W61" s="27">
        <v>17</v>
      </c>
      <c r="X61" s="27">
        <v>9</v>
      </c>
      <c r="Y61" s="27">
        <v>4</v>
      </c>
      <c r="Z61" s="27">
        <v>0</v>
      </c>
      <c r="AA61" s="27">
        <v>0</v>
      </c>
      <c r="AB61" s="27">
        <v>0</v>
      </c>
      <c r="AC61" s="27">
        <v>0</v>
      </c>
      <c r="AD61" s="18">
        <f>SUM(R61:AC61)</f>
        <v>42</v>
      </c>
      <c r="AQ61" s="17">
        <v>17</v>
      </c>
      <c r="AR61" s="97">
        <v>34.400001525878906</v>
      </c>
      <c r="AS61" s="97">
        <v>35.5</v>
      </c>
      <c r="AT61" s="97">
        <v>36.200000762939453</v>
      </c>
      <c r="AU61" s="97">
        <v>33.799999237060547</v>
      </c>
      <c r="AV61" s="97">
        <v>33.900001525878906</v>
      </c>
      <c r="AW61" s="97">
        <v>34</v>
      </c>
      <c r="AX61" s="97">
        <v>33.599998474121094</v>
      </c>
      <c r="AY61" s="1" t="s">
        <v>20</v>
      </c>
    </row>
    <row r="62" spans="1:66" x14ac:dyDescent="0.25">
      <c r="A62" s="17">
        <v>18</v>
      </c>
      <c r="B62" s="27">
        <v>45</v>
      </c>
      <c r="C62" s="27">
        <v>6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18">
        <f>SUM(B62:N62)</f>
        <v>51</v>
      </c>
      <c r="Q62" s="17">
        <v>18</v>
      </c>
      <c r="R62" s="27">
        <v>0</v>
      </c>
      <c r="S62" s="27">
        <v>0</v>
      </c>
      <c r="T62" s="27">
        <v>1</v>
      </c>
      <c r="U62" s="27">
        <v>2</v>
      </c>
      <c r="V62" s="27">
        <v>14</v>
      </c>
      <c r="W62" s="27">
        <v>12</v>
      </c>
      <c r="X62" s="27">
        <v>19</v>
      </c>
      <c r="Y62" s="27">
        <v>2</v>
      </c>
      <c r="Z62" s="27">
        <v>1</v>
      </c>
      <c r="AA62" s="27">
        <v>0</v>
      </c>
      <c r="AB62" s="27">
        <v>0</v>
      </c>
      <c r="AC62" s="27">
        <v>0</v>
      </c>
      <c r="AD62" s="18">
        <f>SUM(R62:AC62)</f>
        <v>51</v>
      </c>
      <c r="AQ62" s="17">
        <v>18</v>
      </c>
      <c r="AR62" s="97">
        <v>35.200000762939453</v>
      </c>
      <c r="AS62" s="97">
        <v>34.799999237060547</v>
      </c>
      <c r="AT62" s="97">
        <v>33.299999237060547</v>
      </c>
      <c r="AU62" s="97">
        <v>35.400001525878906</v>
      </c>
      <c r="AV62" s="97">
        <v>36.200000762939453</v>
      </c>
      <c r="AW62" s="97">
        <v>35.599998474121094</v>
      </c>
      <c r="AX62" s="97">
        <v>36.5</v>
      </c>
      <c r="AY62" s="1" t="s">
        <v>20</v>
      </c>
    </row>
    <row r="63" spans="1:66" x14ac:dyDescent="0.25">
      <c r="A63" s="17">
        <v>19</v>
      </c>
      <c r="B63" s="27">
        <v>56</v>
      </c>
      <c r="C63" s="27">
        <v>7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18">
        <f>SUM(B63:N63)</f>
        <v>63</v>
      </c>
      <c r="Q63" s="17">
        <v>19</v>
      </c>
      <c r="R63" s="27">
        <v>0</v>
      </c>
      <c r="S63" s="27">
        <v>1</v>
      </c>
      <c r="T63" s="27">
        <v>1</v>
      </c>
      <c r="U63" s="27">
        <v>7</v>
      </c>
      <c r="V63" s="27">
        <v>25</v>
      </c>
      <c r="W63" s="27">
        <v>18</v>
      </c>
      <c r="X63" s="27">
        <v>7</v>
      </c>
      <c r="Y63" s="27">
        <v>4</v>
      </c>
      <c r="Z63" s="27">
        <v>0</v>
      </c>
      <c r="AA63" s="27">
        <v>0</v>
      </c>
      <c r="AB63" s="27">
        <v>0</v>
      </c>
      <c r="AC63" s="27">
        <v>0</v>
      </c>
      <c r="AD63" s="18">
        <f>SUM(R63:AC63)</f>
        <v>63</v>
      </c>
      <c r="AQ63" s="17">
        <v>19</v>
      </c>
      <c r="AR63" s="97">
        <v>34.599998474121094</v>
      </c>
      <c r="AS63" s="97">
        <v>33</v>
      </c>
      <c r="AT63" s="97">
        <v>35.799999237060547</v>
      </c>
      <c r="AU63" s="97">
        <v>34.700000762939453</v>
      </c>
      <c r="AV63" s="97">
        <v>34.299999237060547</v>
      </c>
      <c r="AW63" s="97">
        <v>34.200000762939453</v>
      </c>
      <c r="AX63" s="97">
        <v>35.400001525878906</v>
      </c>
      <c r="AY63" s="1" t="s">
        <v>20</v>
      </c>
    </row>
    <row r="64" spans="1:66" x14ac:dyDescent="0.25">
      <c r="A64" s="17">
        <v>20</v>
      </c>
      <c r="B64" s="27">
        <v>39</v>
      </c>
      <c r="C64" s="27">
        <v>13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1</v>
      </c>
      <c r="N64" s="27">
        <v>0</v>
      </c>
      <c r="O64" s="18">
        <f>SUM(B64:N64)</f>
        <v>53</v>
      </c>
      <c r="Q64" s="17">
        <v>20</v>
      </c>
      <c r="R64" s="27">
        <v>0</v>
      </c>
      <c r="S64" s="27">
        <v>3</v>
      </c>
      <c r="T64" s="27">
        <v>1</v>
      </c>
      <c r="U64" s="27">
        <v>2</v>
      </c>
      <c r="V64" s="27">
        <v>18</v>
      </c>
      <c r="W64" s="27">
        <v>20</v>
      </c>
      <c r="X64" s="27">
        <v>8</v>
      </c>
      <c r="Y64" s="27">
        <v>1</v>
      </c>
      <c r="Z64" s="27">
        <v>0</v>
      </c>
      <c r="AA64" s="27">
        <v>0</v>
      </c>
      <c r="AB64" s="27">
        <v>0</v>
      </c>
      <c r="AC64" s="27">
        <v>0</v>
      </c>
      <c r="AD64" s="18">
        <f>SUM(R64:AC64)</f>
        <v>53</v>
      </c>
      <c r="AQ64" s="17">
        <v>20</v>
      </c>
      <c r="AR64" s="97">
        <v>34.099998474121094</v>
      </c>
      <c r="AS64" s="97">
        <v>34.5</v>
      </c>
      <c r="AT64" s="97">
        <v>37.599998474121094</v>
      </c>
      <c r="AU64" s="97">
        <v>34</v>
      </c>
      <c r="AV64" s="97">
        <v>35.5</v>
      </c>
      <c r="AW64" s="97">
        <v>32.799999237060547</v>
      </c>
      <c r="AX64" s="97">
        <v>33.5</v>
      </c>
      <c r="AY64" s="1" t="s">
        <v>20</v>
      </c>
    </row>
    <row r="65" spans="1:66" x14ac:dyDescent="0.25">
      <c r="A65" s="17">
        <v>21</v>
      </c>
      <c r="B65" s="27">
        <v>10</v>
      </c>
      <c r="C65" s="27">
        <v>1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18">
        <f>SUM(B65:N65)</f>
        <v>11</v>
      </c>
      <c r="Q65" s="17">
        <v>21</v>
      </c>
      <c r="R65" s="27">
        <v>0</v>
      </c>
      <c r="S65" s="27">
        <v>0</v>
      </c>
      <c r="T65" s="27">
        <v>0</v>
      </c>
      <c r="U65" s="27">
        <v>1</v>
      </c>
      <c r="V65" s="27">
        <v>3</v>
      </c>
      <c r="W65" s="27">
        <v>5</v>
      </c>
      <c r="X65" s="27">
        <v>1</v>
      </c>
      <c r="Y65" s="27">
        <v>1</v>
      </c>
      <c r="Z65" s="27">
        <v>0</v>
      </c>
      <c r="AA65" s="27">
        <v>0</v>
      </c>
      <c r="AB65" s="27">
        <v>0</v>
      </c>
      <c r="AC65" s="27">
        <v>0</v>
      </c>
      <c r="AD65" s="18">
        <f>SUM(R65:AC65)</f>
        <v>11</v>
      </c>
      <c r="AQ65" s="17">
        <v>21</v>
      </c>
      <c r="AR65" s="97">
        <v>31</v>
      </c>
      <c r="AS65" s="97">
        <v>35</v>
      </c>
      <c r="AT65" s="97">
        <v>36.900001525878906</v>
      </c>
      <c r="AU65" s="97">
        <v>36.400001525878906</v>
      </c>
      <c r="AV65" s="97">
        <v>34.599998474121094</v>
      </c>
      <c r="AW65" s="97">
        <v>38.099998474121094</v>
      </c>
      <c r="AX65" s="97">
        <v>36.099998474121094</v>
      </c>
      <c r="AY65" s="1" t="s">
        <v>20</v>
      </c>
    </row>
    <row r="66" spans="1:66" x14ac:dyDescent="0.25">
      <c r="A66" s="17">
        <v>22</v>
      </c>
      <c r="B66" s="27">
        <v>9</v>
      </c>
      <c r="C66" s="27">
        <v>1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18">
        <f>SUM(B66:N66)</f>
        <v>10</v>
      </c>
      <c r="Q66" s="17">
        <v>22</v>
      </c>
      <c r="R66" s="27">
        <v>0</v>
      </c>
      <c r="S66" s="27">
        <v>0</v>
      </c>
      <c r="T66" s="27">
        <v>0</v>
      </c>
      <c r="U66" s="27">
        <v>1</v>
      </c>
      <c r="V66" s="27">
        <v>4</v>
      </c>
      <c r="W66" s="27">
        <v>3</v>
      </c>
      <c r="X66" s="27">
        <v>1</v>
      </c>
      <c r="Y66" s="27">
        <v>0</v>
      </c>
      <c r="Z66" s="27">
        <v>1</v>
      </c>
      <c r="AA66" s="27">
        <v>0</v>
      </c>
      <c r="AB66" s="27">
        <v>0</v>
      </c>
      <c r="AC66" s="27">
        <v>0</v>
      </c>
      <c r="AD66" s="18">
        <f>SUM(R66:AC66)</f>
        <v>10</v>
      </c>
      <c r="AQ66" s="17">
        <v>22</v>
      </c>
      <c r="AR66" s="97">
        <v>33.700000762939453</v>
      </c>
      <c r="AS66" s="97">
        <v>36.700000762939453</v>
      </c>
      <c r="AT66" s="97">
        <v>32.599998474121094</v>
      </c>
      <c r="AU66" s="97">
        <v>35.400001525878906</v>
      </c>
      <c r="AV66" s="97">
        <v>36.900001525878906</v>
      </c>
      <c r="AW66" s="97">
        <v>31.600000381469727</v>
      </c>
      <c r="AX66" s="97">
        <v>33.599998474121094</v>
      </c>
      <c r="AY66" s="1" t="s">
        <v>20</v>
      </c>
    </row>
    <row r="67" spans="1:66" x14ac:dyDescent="0.25">
      <c r="A67" s="17">
        <v>23</v>
      </c>
      <c r="B67" s="27">
        <v>3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18">
        <f>SUM(B67:N67)</f>
        <v>3</v>
      </c>
      <c r="Q67" s="17">
        <v>23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3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18">
        <f>SUM(R67:AC67)</f>
        <v>3</v>
      </c>
      <c r="AQ67" s="17">
        <v>23</v>
      </c>
      <c r="AR67" s="97">
        <v>35.200000762939453</v>
      </c>
      <c r="AS67" s="97">
        <v>42.299999237060547</v>
      </c>
      <c r="AT67" s="97">
        <v>35.799999237060547</v>
      </c>
      <c r="AU67" s="97">
        <v>48.700000762939453</v>
      </c>
      <c r="AV67" s="97">
        <v>36.5</v>
      </c>
      <c r="AW67" s="97">
        <v>33.299999237060547</v>
      </c>
      <c r="AX67" s="97">
        <v>36.299999237060547</v>
      </c>
      <c r="AY67" s="1" t="s">
        <v>20</v>
      </c>
    </row>
    <row r="68" spans="1:66" x14ac:dyDescent="0.25">
      <c r="A68" s="17">
        <v>24</v>
      </c>
      <c r="B68" s="27">
        <v>6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18">
        <f>SUM(B68:N68)</f>
        <v>6</v>
      </c>
      <c r="Q68" s="17">
        <v>24</v>
      </c>
      <c r="R68" s="27">
        <v>0</v>
      </c>
      <c r="S68" s="27">
        <v>0</v>
      </c>
      <c r="T68" s="27">
        <v>0</v>
      </c>
      <c r="U68" s="27">
        <v>0</v>
      </c>
      <c r="V68" s="27">
        <v>1</v>
      </c>
      <c r="W68" s="27">
        <v>3</v>
      </c>
      <c r="X68" s="27">
        <v>1</v>
      </c>
      <c r="Y68" s="27">
        <v>0</v>
      </c>
      <c r="Z68" s="27">
        <v>1</v>
      </c>
      <c r="AA68" s="27">
        <v>0</v>
      </c>
      <c r="AB68" s="27">
        <v>0</v>
      </c>
      <c r="AC68" s="27">
        <v>0</v>
      </c>
      <c r="AD68" s="18">
        <f>SUM(R68:AC68)</f>
        <v>6</v>
      </c>
      <c r="AQ68" s="17">
        <v>24</v>
      </c>
      <c r="AR68" s="97">
        <v>30.5</v>
      </c>
      <c r="AS68" s="97">
        <v>35.799999237060547</v>
      </c>
      <c r="AT68" s="97">
        <v>37.599998474121094</v>
      </c>
      <c r="AU68" s="97" t="s">
        <v>20</v>
      </c>
      <c r="AV68" s="97" t="s">
        <v>20</v>
      </c>
      <c r="AW68" s="97">
        <v>36.200000762939453</v>
      </c>
      <c r="AX68" s="97">
        <v>36.799999237060547</v>
      </c>
      <c r="AY68" s="1" t="s">
        <v>20</v>
      </c>
    </row>
    <row r="69" spans="1:66" x14ac:dyDescent="0.25">
      <c r="AQ69" s="5"/>
      <c r="AR69" s="68"/>
      <c r="AS69" s="68"/>
      <c r="AT69" s="68"/>
      <c r="AU69" s="68"/>
      <c r="AV69" s="68"/>
      <c r="AW69" s="68"/>
      <c r="AX69" s="68"/>
    </row>
    <row r="70" spans="1:66" x14ac:dyDescent="0.25">
      <c r="A70" s="69" t="s">
        <v>21</v>
      </c>
      <c r="B70" s="70">
        <f>SUM(B52:B63)</f>
        <v>448</v>
      </c>
      <c r="C70" s="70">
        <f>SUM(C52:C63)</f>
        <v>76</v>
      </c>
      <c r="D70" s="70">
        <f>SUM(D52:D63)</f>
        <v>0</v>
      </c>
      <c r="E70" s="70">
        <f>SUM(E52:E63)</f>
        <v>0</v>
      </c>
      <c r="F70" s="70">
        <f>SUM(F52:F63)</f>
        <v>3</v>
      </c>
      <c r="G70" s="70">
        <f>SUM(G52:G63)</f>
        <v>0</v>
      </c>
      <c r="H70" s="70">
        <f>SUM(H52:H63)</f>
        <v>0</v>
      </c>
      <c r="I70" s="70">
        <f>SUM(I52:I63)</f>
        <v>0</v>
      </c>
      <c r="J70" s="70">
        <f>SUM(J52:J63)</f>
        <v>1</v>
      </c>
      <c r="K70" s="70">
        <f>SUM(K52:K63)</f>
        <v>0</v>
      </c>
      <c r="L70" s="70">
        <f>SUM(L52:L63)</f>
        <v>0</v>
      </c>
      <c r="M70" s="70">
        <f>SUM(M52:M63)</f>
        <v>2</v>
      </c>
      <c r="N70" s="70">
        <f>SUM(N52:N63)</f>
        <v>0</v>
      </c>
      <c r="O70" s="71">
        <f>SUM(O52:O63)</f>
        <v>530</v>
      </c>
      <c r="Q70" s="69" t="s">
        <v>21</v>
      </c>
      <c r="R70" s="70">
        <f>SUM(R52:R63)</f>
        <v>1</v>
      </c>
      <c r="S70" s="70">
        <f>SUM(S52:S63)</f>
        <v>4</v>
      </c>
      <c r="T70" s="70">
        <f>SUM(T52:T63)</f>
        <v>16</v>
      </c>
      <c r="U70" s="70">
        <f>SUM(U52:U63)</f>
        <v>52</v>
      </c>
      <c r="V70" s="70">
        <f>SUM(V52:V63)</f>
        <v>149</v>
      </c>
      <c r="W70" s="70">
        <f>SUM(W52:W63)</f>
        <v>183</v>
      </c>
      <c r="X70" s="70">
        <f>SUM(X52:X63)</f>
        <v>97</v>
      </c>
      <c r="Y70" s="70">
        <f>SUM(Y52:Y63)</f>
        <v>24</v>
      </c>
      <c r="Z70" s="70">
        <f>SUM(Z52:Z63)</f>
        <v>4</v>
      </c>
      <c r="AA70" s="70">
        <f>SUM(AA52:AA63)</f>
        <v>0</v>
      </c>
      <c r="AB70" s="70">
        <f>SUM(AB52:AB63)</f>
        <v>0</v>
      </c>
      <c r="AC70" s="70">
        <f>SUM(AC52:AC63)</f>
        <v>0</v>
      </c>
      <c r="AD70" s="71">
        <f>SUM(AD52:AD63)</f>
        <v>530</v>
      </c>
      <c r="AQ70" s="73" t="s">
        <v>25</v>
      </c>
      <c r="AR70" s="74">
        <v>34.099998474121094</v>
      </c>
      <c r="AS70" s="74">
        <v>34.400001525878906</v>
      </c>
      <c r="AT70" s="74">
        <v>34.299999237060547</v>
      </c>
      <c r="AU70" s="74">
        <v>34.700000762939453</v>
      </c>
      <c r="AV70" s="74">
        <v>34</v>
      </c>
      <c r="AW70" s="74">
        <v>32.900001525878906</v>
      </c>
      <c r="AX70" s="74">
        <v>34.400001525878906</v>
      </c>
      <c r="AY70" s="1" t="s">
        <v>20</v>
      </c>
    </row>
    <row r="71" spans="1:66" x14ac:dyDescent="0.25">
      <c r="A71" s="73" t="s">
        <v>22</v>
      </c>
      <c r="B71" s="75">
        <f>SUM(B51:B66)</f>
        <v>519</v>
      </c>
      <c r="C71" s="75">
        <f>SUM(C51:C66)</f>
        <v>92</v>
      </c>
      <c r="D71" s="75">
        <f>SUM(D51:D66)</f>
        <v>0</v>
      </c>
      <c r="E71" s="75">
        <f>SUM(E51:E66)</f>
        <v>0</v>
      </c>
      <c r="F71" s="75">
        <f>SUM(F51:F66)</f>
        <v>3</v>
      </c>
      <c r="G71" s="75">
        <f>SUM(G51:G66)</f>
        <v>0</v>
      </c>
      <c r="H71" s="75">
        <f>SUM(H51:H66)</f>
        <v>0</v>
      </c>
      <c r="I71" s="75">
        <f>SUM(I51:I66)</f>
        <v>0</v>
      </c>
      <c r="J71" s="75">
        <f>SUM(J51:J66)</f>
        <v>1</v>
      </c>
      <c r="K71" s="75">
        <f>SUM(K51:K66)</f>
        <v>0</v>
      </c>
      <c r="L71" s="75">
        <f>SUM(L51:L66)</f>
        <v>0</v>
      </c>
      <c r="M71" s="75">
        <f>SUM(M51:M66)</f>
        <v>4</v>
      </c>
      <c r="N71" s="75">
        <f>SUM(N51:N66)</f>
        <v>0</v>
      </c>
      <c r="O71" s="71">
        <f>SUM(O51:O66)</f>
        <v>619</v>
      </c>
      <c r="Q71" s="73" t="s">
        <v>22</v>
      </c>
      <c r="R71" s="75">
        <f>SUM(R51:R66)</f>
        <v>1</v>
      </c>
      <c r="S71" s="75">
        <f>SUM(S51:S66)</f>
        <v>7</v>
      </c>
      <c r="T71" s="75">
        <f>SUM(T51:T66)</f>
        <v>17</v>
      </c>
      <c r="U71" s="75">
        <f>SUM(U51:U66)</f>
        <v>56</v>
      </c>
      <c r="V71" s="75">
        <f>SUM(V51:V66)</f>
        <v>177</v>
      </c>
      <c r="W71" s="75">
        <f>SUM(W51:W66)</f>
        <v>213</v>
      </c>
      <c r="X71" s="75">
        <f>SUM(X51:X66)</f>
        <v>115</v>
      </c>
      <c r="Y71" s="75">
        <f>SUM(Y51:Y66)</f>
        <v>27</v>
      </c>
      <c r="Z71" s="75">
        <f>SUM(Z51:Z66)</f>
        <v>5</v>
      </c>
      <c r="AA71" s="75">
        <f>SUM(AA51:AA66)</f>
        <v>0</v>
      </c>
      <c r="AB71" s="75">
        <f>SUM(AB51:AB66)</f>
        <v>1</v>
      </c>
      <c r="AC71" s="75">
        <f>SUM(AC51:AC66)</f>
        <v>0</v>
      </c>
      <c r="AD71" s="71">
        <f>SUM(AD51:AD66)</f>
        <v>619</v>
      </c>
      <c r="AQ71" s="76" t="s">
        <v>26</v>
      </c>
      <c r="AR71" s="77">
        <v>34.900001525878906</v>
      </c>
      <c r="AS71" s="77">
        <v>34.200000762939453</v>
      </c>
      <c r="AT71" s="77">
        <v>32</v>
      </c>
      <c r="AU71" s="77">
        <v>34.299999237060547</v>
      </c>
      <c r="AV71" s="77">
        <v>34.700000762939453</v>
      </c>
      <c r="AW71" s="77">
        <v>35.099998474121094</v>
      </c>
      <c r="AX71" s="77">
        <v>33.599998474121094</v>
      </c>
      <c r="AY71" s="1" t="s">
        <v>20</v>
      </c>
    </row>
    <row r="72" spans="1:66" x14ac:dyDescent="0.25">
      <c r="A72" s="76" t="s">
        <v>23</v>
      </c>
      <c r="B72" s="78">
        <f>SUM(B51:B68)</f>
        <v>528</v>
      </c>
      <c r="C72" s="78">
        <f>SUM(C51:C68)</f>
        <v>92</v>
      </c>
      <c r="D72" s="78">
        <f>SUM(D51:D68)</f>
        <v>0</v>
      </c>
      <c r="E72" s="78">
        <f>SUM(E51:E68)</f>
        <v>0</v>
      </c>
      <c r="F72" s="78">
        <f>SUM(F51:F68)</f>
        <v>3</v>
      </c>
      <c r="G72" s="78">
        <f>SUM(G51:G68)</f>
        <v>0</v>
      </c>
      <c r="H72" s="78">
        <f>SUM(H51:H68)</f>
        <v>0</v>
      </c>
      <c r="I72" s="78">
        <f>SUM(I51:I68)</f>
        <v>0</v>
      </c>
      <c r="J72" s="78">
        <f>SUM(J51:J68)</f>
        <v>1</v>
      </c>
      <c r="K72" s="78">
        <f>SUM(K51:K68)</f>
        <v>0</v>
      </c>
      <c r="L72" s="78">
        <f>SUM(L51:L68)</f>
        <v>0</v>
      </c>
      <c r="M72" s="78">
        <f>SUM(M51:M68)</f>
        <v>4</v>
      </c>
      <c r="N72" s="78">
        <f>SUM(N51:N68)</f>
        <v>0</v>
      </c>
      <c r="O72" s="71">
        <f>SUM(O51:O68)</f>
        <v>628</v>
      </c>
      <c r="Q72" s="76" t="s">
        <v>23</v>
      </c>
      <c r="R72" s="78">
        <f>SUM(R51:R68)</f>
        <v>1</v>
      </c>
      <c r="S72" s="78">
        <f>SUM(S51:S68)</f>
        <v>7</v>
      </c>
      <c r="T72" s="78">
        <f>SUM(T51:T68)</f>
        <v>17</v>
      </c>
      <c r="U72" s="78">
        <f>SUM(U51:U68)</f>
        <v>56</v>
      </c>
      <c r="V72" s="78">
        <f>SUM(V51:V68)</f>
        <v>178</v>
      </c>
      <c r="W72" s="78">
        <f>SUM(W51:W68)</f>
        <v>219</v>
      </c>
      <c r="X72" s="78">
        <f>SUM(X51:X68)</f>
        <v>116</v>
      </c>
      <c r="Y72" s="78">
        <f>SUM(Y51:Y68)</f>
        <v>27</v>
      </c>
      <c r="Z72" s="78">
        <f>SUM(Z51:Z68)</f>
        <v>6</v>
      </c>
      <c r="AA72" s="78">
        <f>SUM(AA51:AA68)</f>
        <v>0</v>
      </c>
      <c r="AB72" s="78">
        <f>SUM(AB51:AB68)</f>
        <v>1</v>
      </c>
      <c r="AC72" s="78">
        <f>SUM(AC51:AC68)</f>
        <v>0</v>
      </c>
      <c r="AD72" s="71">
        <f>SUM(AD51:AD68)</f>
        <v>628</v>
      </c>
      <c r="AQ72" s="79" t="s">
        <v>24</v>
      </c>
      <c r="AR72" s="80">
        <v>34.599998474121094</v>
      </c>
      <c r="AS72" s="80">
        <v>34.700000762939453</v>
      </c>
      <c r="AT72" s="80">
        <v>33.900001525878906</v>
      </c>
      <c r="AU72" s="80">
        <v>34.900001525878906</v>
      </c>
      <c r="AV72" s="80">
        <v>34.5</v>
      </c>
      <c r="AW72" s="80">
        <v>34.599998474121094</v>
      </c>
      <c r="AX72" s="80">
        <v>34.5</v>
      </c>
      <c r="AY72" s="1" t="s">
        <v>20</v>
      </c>
    </row>
    <row r="73" spans="1:66" x14ac:dyDescent="0.25">
      <c r="A73" s="79" t="s">
        <v>24</v>
      </c>
      <c r="B73" s="81">
        <f>SUM(B45:B68)</f>
        <v>538</v>
      </c>
      <c r="C73" s="81">
        <f>SUM(C45:C68)</f>
        <v>93</v>
      </c>
      <c r="D73" s="81">
        <f>SUM(D45:D68)</f>
        <v>0</v>
      </c>
      <c r="E73" s="81">
        <f>SUM(E45:E68)</f>
        <v>0</v>
      </c>
      <c r="F73" s="81">
        <f>SUM(F45:F68)</f>
        <v>3</v>
      </c>
      <c r="G73" s="81">
        <f>SUM(G45:G68)</f>
        <v>0</v>
      </c>
      <c r="H73" s="81">
        <f>SUM(H45:H68)</f>
        <v>0</v>
      </c>
      <c r="I73" s="81">
        <f>SUM(I45:I68)</f>
        <v>0</v>
      </c>
      <c r="J73" s="81">
        <f>SUM(J45:J68)</f>
        <v>1</v>
      </c>
      <c r="K73" s="81">
        <f>SUM(K45:K68)</f>
        <v>0</v>
      </c>
      <c r="L73" s="81">
        <f>SUM(L45:L68)</f>
        <v>0</v>
      </c>
      <c r="M73" s="81">
        <f>SUM(M45:M68)</f>
        <v>4</v>
      </c>
      <c r="N73" s="81">
        <f>SUM(N45:N68)</f>
        <v>0</v>
      </c>
      <c r="O73" s="71">
        <f>SUM(O45:O68)</f>
        <v>639</v>
      </c>
      <c r="Q73" s="79" t="s">
        <v>24</v>
      </c>
      <c r="R73" s="81">
        <f>SUM(R45:R68)</f>
        <v>1</v>
      </c>
      <c r="S73" s="81">
        <f>SUM(S45:S68)</f>
        <v>7</v>
      </c>
      <c r="T73" s="81">
        <f>SUM(T45:T68)</f>
        <v>18</v>
      </c>
      <c r="U73" s="81">
        <f>SUM(U45:U68)</f>
        <v>56</v>
      </c>
      <c r="V73" s="81">
        <f>SUM(V45:V68)</f>
        <v>180</v>
      </c>
      <c r="W73" s="81">
        <f>SUM(W45:W68)</f>
        <v>222</v>
      </c>
      <c r="X73" s="81">
        <f>SUM(X45:X68)</f>
        <v>119</v>
      </c>
      <c r="Y73" s="81">
        <f>SUM(Y45:Y68)</f>
        <v>28</v>
      </c>
      <c r="Z73" s="81">
        <f>SUM(Z45:Z68)</f>
        <v>6</v>
      </c>
      <c r="AA73" s="81">
        <f>SUM(AA45:AA68)</f>
        <v>0</v>
      </c>
      <c r="AB73" s="81">
        <f>SUM(AB45:AB68)</f>
        <v>1</v>
      </c>
      <c r="AC73" s="81">
        <f>SUM(AC45:AC68)</f>
        <v>1</v>
      </c>
      <c r="AD73" s="71">
        <f>SUM(AD45:AD68)</f>
        <v>639</v>
      </c>
    </row>
    <row r="74" spans="1:66" x14ac:dyDescent="0.25">
      <c r="AV74" s="118" t="s">
        <v>46</v>
      </c>
      <c r="AW74" s="118"/>
      <c r="AX74" s="85">
        <v>34.599998474121094</v>
      </c>
    </row>
    <row r="75" spans="1:66" x14ac:dyDescent="0.25">
      <c r="AV75" s="118" t="s">
        <v>44</v>
      </c>
      <c r="AW75" s="118"/>
      <c r="AX75" s="85">
        <v>34.299999237060547</v>
      </c>
    </row>
    <row r="76" spans="1:66" ht="13" x14ac:dyDescent="0.3">
      <c r="A76" s="4"/>
      <c r="B76" s="2" t="s">
        <v>0</v>
      </c>
      <c r="C76" s="4" t="str">
        <f>C6</f>
        <v xml:space="preserve">Westbound </v>
      </c>
      <c r="R76" s="2" t="s">
        <v>0</v>
      </c>
      <c r="S76" s="4" t="str">
        <f>C6</f>
        <v xml:space="preserve">Westbound </v>
      </c>
      <c r="AF76" s="5"/>
      <c r="AG76" s="2" t="s">
        <v>28</v>
      </c>
      <c r="AH76" s="6" t="str">
        <f>C41</f>
        <v>Eastbound</v>
      </c>
      <c r="AI76" s="7"/>
      <c r="AJ76" s="5"/>
      <c r="AK76" s="5"/>
      <c r="AL76" s="5"/>
      <c r="AM76" s="96" t="s">
        <v>1</v>
      </c>
      <c r="AN76" s="5"/>
      <c r="AO76" s="2" t="s">
        <v>2</v>
      </c>
      <c r="AR76" s="2" t="s">
        <v>28</v>
      </c>
      <c r="AS76" s="6" t="str">
        <f>C41</f>
        <v>Eastbound</v>
      </c>
      <c r="AT76" s="7"/>
      <c r="AU76" s="5"/>
      <c r="AV76" s="96" t="s">
        <v>3</v>
      </c>
      <c r="AW76" s="5"/>
      <c r="AX76" s="2" t="s">
        <v>2</v>
      </c>
      <c r="BA76" s="2" t="s">
        <v>28</v>
      </c>
      <c r="BB76" s="6" t="str">
        <f>C41</f>
        <v>Eastbound</v>
      </c>
      <c r="BC76" s="7"/>
      <c r="BD76" s="5"/>
      <c r="BE76" s="96" t="s">
        <v>4</v>
      </c>
      <c r="BF76" s="5"/>
      <c r="BG76" s="2" t="s">
        <v>2</v>
      </c>
      <c r="BI76" s="2" t="s">
        <v>28</v>
      </c>
      <c r="BJ76" s="6" t="str">
        <f>C41</f>
        <v>Eastbound</v>
      </c>
      <c r="BM76" s="96" t="s">
        <v>5</v>
      </c>
      <c r="BN76" s="2" t="s">
        <v>2</v>
      </c>
    </row>
    <row r="77" spans="1:66" ht="13" x14ac:dyDescent="0.3">
      <c r="AF77" s="9"/>
      <c r="AG77" s="7"/>
      <c r="AH77" s="7"/>
      <c r="AI77" s="7"/>
      <c r="AJ77" s="5"/>
      <c r="AK77" s="5"/>
      <c r="AL77" s="5"/>
      <c r="AM77" s="5"/>
      <c r="AN77" s="5"/>
      <c r="AO77" s="5"/>
      <c r="AQ77" s="9"/>
      <c r="AR77" s="7"/>
      <c r="AS77" s="7"/>
      <c r="AT77" s="7"/>
      <c r="AU77" s="5"/>
      <c r="AV77" s="5"/>
      <c r="AW77" s="5"/>
      <c r="AX77" s="5"/>
    </row>
    <row r="78" spans="1:66" ht="13" x14ac:dyDescent="0.3">
      <c r="A78" s="10">
        <f>A8+1</f>
        <v>45549</v>
      </c>
      <c r="B78" s="115" t="s">
        <v>6</v>
      </c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7"/>
      <c r="Q78" s="10">
        <f>A8+1</f>
        <v>45549</v>
      </c>
      <c r="R78" s="115" t="s">
        <v>7</v>
      </c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7"/>
      <c r="AF78" s="5"/>
      <c r="AG78" s="11" t="str">
        <f>A8</f>
        <v>13/09/2024</v>
      </c>
      <c r="AH78" s="11">
        <f>AG78+1</f>
        <v>45549</v>
      </c>
      <c r="AI78" s="11">
        <f>AH78+1</f>
        <v>45550</v>
      </c>
      <c r="AJ78" s="11">
        <f>AI78+1</f>
        <v>45551</v>
      </c>
      <c r="AK78" s="11">
        <f>AJ78+1</f>
        <v>45552</v>
      </c>
      <c r="AL78" s="11">
        <f>AK78+1</f>
        <v>45553</v>
      </c>
      <c r="AM78" s="11">
        <f>AL78+1</f>
        <v>45554</v>
      </c>
      <c r="AN78" s="101" t="s">
        <v>43</v>
      </c>
      <c r="AQ78" s="5"/>
      <c r="AR78" s="11" t="str">
        <f>A8</f>
        <v>13/09/2024</v>
      </c>
      <c r="AS78" s="11">
        <f>AR78+1</f>
        <v>45549</v>
      </c>
      <c r="AT78" s="11">
        <f>AS78+1</f>
        <v>45550</v>
      </c>
      <c r="AU78" s="11">
        <f>AT78+1</f>
        <v>45551</v>
      </c>
      <c r="AV78" s="11">
        <f>AU78+1</f>
        <v>45552</v>
      </c>
      <c r="AW78" s="11">
        <f>AV78+1</f>
        <v>45553</v>
      </c>
      <c r="AX78" s="11">
        <f>AW78+1</f>
        <v>45554</v>
      </c>
      <c r="AZ78" s="5"/>
      <c r="BA78" s="11" t="str">
        <f>A8</f>
        <v>13/09/2024</v>
      </c>
      <c r="BB78" s="11">
        <f>BA78+1</f>
        <v>45549</v>
      </c>
      <c r="BC78" s="11">
        <f>BB78+1</f>
        <v>45550</v>
      </c>
      <c r="BD78" s="11">
        <f>BC78+1</f>
        <v>45551</v>
      </c>
      <c r="BE78" s="11">
        <f>BD78+1</f>
        <v>45552</v>
      </c>
      <c r="BF78" s="11">
        <f>BE78+1</f>
        <v>45553</v>
      </c>
      <c r="BG78" s="11">
        <f>BF78+1</f>
        <v>45554</v>
      </c>
      <c r="BI78" s="12" t="s">
        <v>8</v>
      </c>
      <c r="BJ78" s="13" t="s">
        <v>9</v>
      </c>
      <c r="BK78" s="104" t="s">
        <v>47</v>
      </c>
      <c r="BL78" s="14" t="s">
        <v>10</v>
      </c>
      <c r="BM78" s="15" t="s">
        <v>11</v>
      </c>
      <c r="BN78" s="16" t="s">
        <v>12</v>
      </c>
    </row>
    <row r="79" spans="1:66" ht="13" x14ac:dyDescent="0.3">
      <c r="A79" s="17" t="s">
        <v>13</v>
      </c>
      <c r="B79" s="17">
        <v>1</v>
      </c>
      <c r="C79" s="17">
        <v>2</v>
      </c>
      <c r="D79" s="17">
        <v>3</v>
      </c>
      <c r="E79" s="17">
        <v>4</v>
      </c>
      <c r="F79" s="17">
        <v>5</v>
      </c>
      <c r="G79" s="17">
        <v>6</v>
      </c>
      <c r="H79" s="17">
        <v>7</v>
      </c>
      <c r="I79" s="17">
        <v>8</v>
      </c>
      <c r="J79" s="17">
        <v>9</v>
      </c>
      <c r="K79" s="17">
        <v>10</v>
      </c>
      <c r="L79" s="17">
        <v>11</v>
      </c>
      <c r="M79" s="17">
        <v>12</v>
      </c>
      <c r="N79" s="17">
        <v>13</v>
      </c>
      <c r="O79" s="18" t="s">
        <v>12</v>
      </c>
      <c r="Q79" s="17" t="s">
        <v>13</v>
      </c>
      <c r="R79" s="17" t="str">
        <f>R$9</f>
        <v>0-10</v>
      </c>
      <c r="S79" s="17" t="str">
        <f>S$9</f>
        <v>10-15</v>
      </c>
      <c r="T79" s="17" t="str">
        <f>T$9</f>
        <v>15-20</v>
      </c>
      <c r="U79" s="17" t="str">
        <f>U$9</f>
        <v>20-25</v>
      </c>
      <c r="V79" s="17" t="str">
        <f>V$9</f>
        <v>25-30</v>
      </c>
      <c r="W79" s="17" t="str">
        <f>W$9</f>
        <v>30-35</v>
      </c>
      <c r="X79" s="17" t="str">
        <f>X$9</f>
        <v>35-40</v>
      </c>
      <c r="Y79" s="17" t="str">
        <f>Y$9</f>
        <v>40-45</v>
      </c>
      <c r="Z79" s="17" t="str">
        <f>Z$9</f>
        <v>45-50</v>
      </c>
      <c r="AA79" s="17" t="str">
        <f>AA$9</f>
        <v>50-55</v>
      </c>
      <c r="AB79" s="17" t="str">
        <f>AB$9</f>
        <v>55-60</v>
      </c>
      <c r="AC79" s="17" t="str">
        <f>AC$9</f>
        <v>60+</v>
      </c>
      <c r="AD79" s="18" t="s">
        <v>12</v>
      </c>
      <c r="AF79" s="17" t="s">
        <v>13</v>
      </c>
      <c r="AG79" s="20" t="str">
        <f>TEXT(AG78,"dddd")</f>
        <v>Friday</v>
      </c>
      <c r="AH79" s="20" t="str">
        <f>TEXT(AH78,"dddd")</f>
        <v>Saturday</v>
      </c>
      <c r="AI79" s="20" t="str">
        <f>TEXT(AI78,"dddd")</f>
        <v>Sunday</v>
      </c>
      <c r="AJ79" s="20" t="str">
        <f>TEXT(AJ78,"dddd")</f>
        <v>Monday</v>
      </c>
      <c r="AK79" s="20" t="str">
        <f>TEXT(AK78,"dddd")</f>
        <v>Tuesday</v>
      </c>
      <c r="AL79" s="20" t="str">
        <f>TEXT(AL78,"dddd")</f>
        <v>Wednesday</v>
      </c>
      <c r="AM79" s="20" t="str">
        <f>TEXT(AM78,"dddd")</f>
        <v>Thursday</v>
      </c>
      <c r="AN79" s="102" t="s">
        <v>27</v>
      </c>
      <c r="AO79" s="21" t="s">
        <v>27</v>
      </c>
      <c r="AQ79" s="17" t="s">
        <v>13</v>
      </c>
      <c r="AR79" s="20" t="str">
        <f>TEXT(AR78,"dddd")</f>
        <v>Friday</v>
      </c>
      <c r="AS79" s="20" t="str">
        <f>TEXT(AS78,"dddd")</f>
        <v>Saturday</v>
      </c>
      <c r="AT79" s="20" t="str">
        <f>TEXT(AT78,"dddd")</f>
        <v>Sunday</v>
      </c>
      <c r="AU79" s="20" t="str">
        <f>TEXT(AU78,"dddd")</f>
        <v>Monday</v>
      </c>
      <c r="AV79" s="20" t="str">
        <f>TEXT(AV78,"dddd")</f>
        <v>Tuesday</v>
      </c>
      <c r="AW79" s="20" t="str">
        <f>TEXT(AW78,"dddd")</f>
        <v>Wednesday</v>
      </c>
      <c r="AX79" s="20" t="str">
        <f>TEXT(AX78,"dddd")</f>
        <v>Thursday</v>
      </c>
      <c r="AZ79" s="17" t="s">
        <v>15</v>
      </c>
      <c r="BA79" s="20" t="str">
        <f>TEXT(BA78,"dddd")</f>
        <v>Friday</v>
      </c>
      <c r="BB79" s="20" t="str">
        <f>TEXT(BB78,"dddd")</f>
        <v>Saturday</v>
      </c>
      <c r="BC79" s="20" t="str">
        <f>TEXT(BC78,"dddd")</f>
        <v>Sunday</v>
      </c>
      <c r="BD79" s="20" t="str">
        <f>TEXT(BD78,"dddd")</f>
        <v>Monday</v>
      </c>
      <c r="BE79" s="20" t="str">
        <f>TEXT(BE78,"dddd")</f>
        <v>Tuesday</v>
      </c>
      <c r="BF79" s="20" t="str">
        <f>TEXT(BF78,"dddd")</f>
        <v>Wednesday</v>
      </c>
      <c r="BG79" s="20" t="str">
        <f>TEXT(BG78,"dddd")</f>
        <v>Thursday</v>
      </c>
      <c r="BI79" s="22" t="s">
        <v>16</v>
      </c>
      <c r="BJ79" s="23" t="s">
        <v>17</v>
      </c>
      <c r="BK79" s="105" t="s">
        <v>48</v>
      </c>
      <c r="BL79" s="24" t="s">
        <v>49</v>
      </c>
      <c r="BM79" s="25" t="s">
        <v>18</v>
      </c>
      <c r="BN79" s="26" t="s">
        <v>19</v>
      </c>
    </row>
    <row r="80" spans="1:66" ht="13" x14ac:dyDescent="0.3">
      <c r="A80" s="17">
        <v>1</v>
      </c>
      <c r="B80" s="27">
        <v>1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18">
        <f>SUM(B80:N80)</f>
        <v>1</v>
      </c>
      <c r="Q80" s="17">
        <v>1</v>
      </c>
      <c r="R80" s="27">
        <v>0</v>
      </c>
      <c r="S80" s="27">
        <v>0</v>
      </c>
      <c r="T80" s="27">
        <v>0</v>
      </c>
      <c r="U80" s="27">
        <v>0</v>
      </c>
      <c r="V80" s="27">
        <v>0</v>
      </c>
      <c r="W80" s="27">
        <v>1</v>
      </c>
      <c r="X80" s="27">
        <v>0</v>
      </c>
      <c r="Y80" s="27">
        <v>0</v>
      </c>
      <c r="Z80" s="27">
        <v>0</v>
      </c>
      <c r="AA80" s="27">
        <v>0</v>
      </c>
      <c r="AB80" s="27">
        <v>0</v>
      </c>
      <c r="AC80" s="27">
        <v>0</v>
      </c>
      <c r="AD80" s="18">
        <f>SUM(R80:AC80)</f>
        <v>1</v>
      </c>
      <c r="AF80" s="17">
        <v>1</v>
      </c>
      <c r="AG80" s="28">
        <f>O45</f>
        <v>4</v>
      </c>
      <c r="AH80" s="29">
        <f>O115</f>
        <v>2</v>
      </c>
      <c r="AI80" s="29">
        <f>O185</f>
        <v>1</v>
      </c>
      <c r="AJ80" s="17">
        <f>O255</f>
        <v>0</v>
      </c>
      <c r="AK80" s="17">
        <f>O325</f>
        <v>0</v>
      </c>
      <c r="AL80" s="17">
        <f>O395</f>
        <v>0</v>
      </c>
      <c r="AM80" s="17">
        <f>O465</f>
        <v>3</v>
      </c>
      <c r="AN80" s="30">
        <f>(AG80+AJ80+AK80+AL80+AM80)/5</f>
        <v>1.4</v>
      </c>
      <c r="AO80" s="30">
        <f>SUM(AG80:AM80)/7</f>
        <v>1.4285714285714286</v>
      </c>
      <c r="AQ80" s="17">
        <v>1</v>
      </c>
      <c r="AR80" s="97">
        <v>31.399999618530273</v>
      </c>
      <c r="AS80" s="97">
        <v>34.799999237060547</v>
      </c>
      <c r="AT80" s="97">
        <v>36.099998474121094</v>
      </c>
      <c r="AU80" s="97" t="s">
        <v>20</v>
      </c>
      <c r="AV80" s="97" t="s">
        <v>20</v>
      </c>
      <c r="AW80" s="97" t="s">
        <v>20</v>
      </c>
      <c r="AX80" s="97">
        <v>29.399999618530273</v>
      </c>
      <c r="AY80" s="1" t="s">
        <v>20</v>
      </c>
      <c r="AZ80" s="31" t="s">
        <v>39</v>
      </c>
      <c r="BA80" s="32">
        <f>SUM(R73:V73)</f>
        <v>262</v>
      </c>
      <c r="BB80" s="32">
        <f>SUM(R143:V143)</f>
        <v>135</v>
      </c>
      <c r="BC80" s="32">
        <f>SUM(R213:V213)</f>
        <v>126</v>
      </c>
      <c r="BD80" s="32">
        <f>SUM(R283:V283)</f>
        <v>206</v>
      </c>
      <c r="BE80" s="32">
        <f>SUM(R353:V353)</f>
        <v>250</v>
      </c>
      <c r="BF80" s="32">
        <f>SUM(R423:V423)</f>
        <v>246</v>
      </c>
      <c r="BG80" s="32">
        <f>SUM(R493:V493)</f>
        <v>245</v>
      </c>
      <c r="BI80" s="10" t="str">
        <f>A8</f>
        <v>13/09/2024</v>
      </c>
      <c r="BJ80" s="62"/>
      <c r="BK80" s="106"/>
      <c r="BL80" s="63"/>
      <c r="BM80" s="64"/>
      <c r="BN80" s="37"/>
    </row>
    <row r="81" spans="1:66" ht="13" x14ac:dyDescent="0.3">
      <c r="A81" s="17">
        <v>2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18">
        <f>SUM(B81:N81)</f>
        <v>0</v>
      </c>
      <c r="Q81" s="17">
        <v>2</v>
      </c>
      <c r="R81" s="27">
        <v>0</v>
      </c>
      <c r="S81" s="27">
        <v>0</v>
      </c>
      <c r="T81" s="27">
        <v>0</v>
      </c>
      <c r="U81" s="27">
        <v>0</v>
      </c>
      <c r="V81" s="27">
        <v>0</v>
      </c>
      <c r="W81" s="27">
        <v>0</v>
      </c>
      <c r="X81" s="27">
        <v>0</v>
      </c>
      <c r="Y81" s="27">
        <v>0</v>
      </c>
      <c r="Z81" s="27">
        <v>0</v>
      </c>
      <c r="AA81" s="27">
        <v>0</v>
      </c>
      <c r="AB81" s="27">
        <v>0</v>
      </c>
      <c r="AC81" s="27">
        <v>0</v>
      </c>
      <c r="AD81" s="18">
        <f>SUM(R81:AC81)</f>
        <v>0</v>
      </c>
      <c r="AF81" s="38">
        <v>2</v>
      </c>
      <c r="AG81" s="28">
        <f>O46</f>
        <v>2</v>
      </c>
      <c r="AH81" s="29">
        <f>O116</f>
        <v>0</v>
      </c>
      <c r="AI81" s="29">
        <f>O186</f>
        <v>1</v>
      </c>
      <c r="AJ81" s="17">
        <f>O256</f>
        <v>2</v>
      </c>
      <c r="AK81" s="17">
        <f>O326</f>
        <v>1</v>
      </c>
      <c r="AL81" s="17">
        <f>O396</f>
        <v>1</v>
      </c>
      <c r="AM81" s="17">
        <f>O466</f>
        <v>1</v>
      </c>
      <c r="AN81" s="30">
        <f>(AG81+AJ81+AK81+AL81+AM81)/5</f>
        <v>1.4</v>
      </c>
      <c r="AO81" s="30">
        <f>SUM(AG81:AM81)/7</f>
        <v>1.1428571428571428</v>
      </c>
      <c r="AQ81" s="38">
        <v>2</v>
      </c>
      <c r="AR81" s="97">
        <v>34.5</v>
      </c>
      <c r="AS81" s="97" t="s">
        <v>20</v>
      </c>
      <c r="AT81" s="97">
        <v>25.200000762939453</v>
      </c>
      <c r="AU81" s="97">
        <v>32.900001525878906</v>
      </c>
      <c r="AV81" s="97">
        <v>31</v>
      </c>
      <c r="AW81" s="97">
        <v>31.700000762939453</v>
      </c>
      <c r="AX81" s="97">
        <v>30.200000762939453</v>
      </c>
      <c r="AY81" s="1" t="s">
        <v>20</v>
      </c>
      <c r="AZ81" s="39" t="s">
        <v>40</v>
      </c>
      <c r="BA81" s="40">
        <f>SUM(W73:X73)</f>
        <v>341</v>
      </c>
      <c r="BB81" s="40">
        <f>SUM(W143:X143)</f>
        <v>235</v>
      </c>
      <c r="BC81" s="40">
        <f>SUM(W213:X213)</f>
        <v>203</v>
      </c>
      <c r="BD81" s="40">
        <f>SUM(W283:X283)</f>
        <v>307</v>
      </c>
      <c r="BE81" s="40">
        <f>SUM(W353:X353)</f>
        <v>330</v>
      </c>
      <c r="BF81" s="40">
        <f>SUM(W423:X423)</f>
        <v>337</v>
      </c>
      <c r="BG81" s="40">
        <f>SUM(W493:X493)</f>
        <v>326</v>
      </c>
      <c r="BI81" s="41" t="s">
        <v>21</v>
      </c>
      <c r="BJ81" s="65">
        <f>SUM(B70)</f>
        <v>448</v>
      </c>
      <c r="BK81" s="107">
        <f>SUM(C70)</f>
        <v>76</v>
      </c>
      <c r="BL81" s="66">
        <f>SUM(D70,F70:H70,M70)</f>
        <v>5</v>
      </c>
      <c r="BM81" s="67">
        <f>SUM(E70,I70:L70,N70)</f>
        <v>1</v>
      </c>
      <c r="BN81" s="44">
        <f>SUM(BJ81:BM81)</f>
        <v>530</v>
      </c>
    </row>
    <row r="82" spans="1:66" ht="13" x14ac:dyDescent="0.3">
      <c r="A82" s="17">
        <v>3</v>
      </c>
      <c r="B82" s="27">
        <v>0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18">
        <f>SUM(B82:N82)</f>
        <v>0</v>
      </c>
      <c r="Q82" s="17">
        <v>3</v>
      </c>
      <c r="R82" s="27">
        <v>0</v>
      </c>
      <c r="S82" s="27">
        <v>0</v>
      </c>
      <c r="T82" s="27">
        <v>0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18">
        <f>SUM(R82:AC82)</f>
        <v>0</v>
      </c>
      <c r="AF82" s="17">
        <v>3</v>
      </c>
      <c r="AG82" s="28">
        <f>O47</f>
        <v>0</v>
      </c>
      <c r="AH82" s="29">
        <f>O117</f>
        <v>1</v>
      </c>
      <c r="AI82" s="29">
        <f>O187</f>
        <v>3</v>
      </c>
      <c r="AJ82" s="17">
        <f>O257</f>
        <v>0</v>
      </c>
      <c r="AK82" s="17">
        <f>O327</f>
        <v>0</v>
      </c>
      <c r="AL82" s="17">
        <f>O397</f>
        <v>0</v>
      </c>
      <c r="AM82" s="17">
        <f>O467</f>
        <v>0</v>
      </c>
      <c r="AN82" s="30">
        <f>(AG82+AJ82+AK82+AL82+AM82)/5</f>
        <v>0</v>
      </c>
      <c r="AO82" s="30">
        <f>SUM(AG82:AM82)/7</f>
        <v>0.5714285714285714</v>
      </c>
      <c r="AQ82" s="17">
        <v>3</v>
      </c>
      <c r="AR82" s="97" t="s">
        <v>20</v>
      </c>
      <c r="AS82" s="97">
        <v>30.600000381469727</v>
      </c>
      <c r="AT82" s="97">
        <v>29.899999618530273</v>
      </c>
      <c r="AU82" s="97" t="s">
        <v>20</v>
      </c>
      <c r="AV82" s="97" t="s">
        <v>20</v>
      </c>
      <c r="AW82" s="97" t="s">
        <v>20</v>
      </c>
      <c r="AX82" s="97" t="s">
        <v>20</v>
      </c>
      <c r="AY82" s="1" t="s">
        <v>20</v>
      </c>
      <c r="AZ82" s="45" t="s">
        <v>41</v>
      </c>
      <c r="BA82" s="46">
        <f>SUM(Y73:Z73)</f>
        <v>34</v>
      </c>
      <c r="BB82" s="46">
        <f>SUM(Y143:Z143)</f>
        <v>31</v>
      </c>
      <c r="BC82" s="46">
        <f>SUM(Y213:Z213)</f>
        <v>32</v>
      </c>
      <c r="BD82" s="46">
        <f>SUM(Y283:Z283)</f>
        <v>44</v>
      </c>
      <c r="BE82" s="46">
        <f>SUM(Y353:Z353)</f>
        <v>39</v>
      </c>
      <c r="BF82" s="46">
        <f>SUM(Y423:Z423)</f>
        <v>41</v>
      </c>
      <c r="BG82" s="46">
        <f>SUM(Y493:Z493)</f>
        <v>38</v>
      </c>
      <c r="BI82" s="47" t="s">
        <v>22</v>
      </c>
      <c r="BJ82" s="48">
        <f>SUM(B71)</f>
        <v>519</v>
      </c>
      <c r="BK82" s="108">
        <f>SUM(C71)</f>
        <v>92</v>
      </c>
      <c r="BL82" s="49">
        <f>SUM(D71,F71:H71,M71)</f>
        <v>7</v>
      </c>
      <c r="BM82" s="50">
        <f>SUM(E71,I71:L71,N71)</f>
        <v>1</v>
      </c>
      <c r="BN82" s="44">
        <f>SUM(BJ82:BM82)</f>
        <v>619</v>
      </c>
    </row>
    <row r="83" spans="1:66" ht="13" x14ac:dyDescent="0.3">
      <c r="A83" s="17">
        <v>4</v>
      </c>
      <c r="B83" s="27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18">
        <f>SUM(B83:N83)</f>
        <v>0</v>
      </c>
      <c r="Q83" s="17">
        <v>4</v>
      </c>
      <c r="R83" s="27">
        <v>0</v>
      </c>
      <c r="S83" s="27">
        <v>0</v>
      </c>
      <c r="T83" s="27">
        <v>0</v>
      </c>
      <c r="U83" s="27">
        <v>0</v>
      </c>
      <c r="V83" s="27">
        <v>0</v>
      </c>
      <c r="W83" s="27">
        <v>0</v>
      </c>
      <c r="X83" s="27">
        <v>0</v>
      </c>
      <c r="Y83" s="27">
        <v>0</v>
      </c>
      <c r="Z83" s="27">
        <v>0</v>
      </c>
      <c r="AA83" s="27">
        <v>0</v>
      </c>
      <c r="AB83" s="27">
        <v>0</v>
      </c>
      <c r="AC83" s="27">
        <v>0</v>
      </c>
      <c r="AD83" s="18">
        <f>SUM(R83:AC83)</f>
        <v>0</v>
      </c>
      <c r="AF83" s="17">
        <v>4</v>
      </c>
      <c r="AG83" s="28">
        <f>O48</f>
        <v>3</v>
      </c>
      <c r="AH83" s="29">
        <f>O118</f>
        <v>0</v>
      </c>
      <c r="AI83" s="29">
        <f>O188</f>
        <v>0</v>
      </c>
      <c r="AJ83" s="17">
        <f>O258</f>
        <v>3</v>
      </c>
      <c r="AK83" s="17">
        <f>O328</f>
        <v>1</v>
      </c>
      <c r="AL83" s="17">
        <f>O398</f>
        <v>0</v>
      </c>
      <c r="AM83" s="17">
        <f>O468</f>
        <v>2</v>
      </c>
      <c r="AN83" s="30">
        <f>(AG83+AJ83+AK83+AL83+AM83)/5</f>
        <v>1.8</v>
      </c>
      <c r="AO83" s="30">
        <f>SUM(AG83:AM83)/7</f>
        <v>1.2857142857142858</v>
      </c>
      <c r="AQ83" s="17">
        <v>4</v>
      </c>
      <c r="AR83" s="97">
        <v>44.200000762939453</v>
      </c>
      <c r="AS83" s="97" t="s">
        <v>20</v>
      </c>
      <c r="AT83" s="97" t="s">
        <v>20</v>
      </c>
      <c r="AU83" s="97">
        <v>46.400001525878906</v>
      </c>
      <c r="AV83" s="97">
        <v>64</v>
      </c>
      <c r="AW83" s="97" t="s">
        <v>20</v>
      </c>
      <c r="AX83" s="97">
        <v>36.700000762939453</v>
      </c>
      <c r="AY83" s="1" t="s">
        <v>20</v>
      </c>
      <c r="AZ83" s="51" t="s">
        <v>42</v>
      </c>
      <c r="BA83" s="52">
        <f>SUM(AA73:AC73)</f>
        <v>2</v>
      </c>
      <c r="BB83" s="52">
        <f>SUM(AA143:AC143)</f>
        <v>1</v>
      </c>
      <c r="BC83" s="52">
        <f>SUM(AA213:AC213)</f>
        <v>0</v>
      </c>
      <c r="BD83" s="52">
        <f>SUM(AA283:AC283)</f>
        <v>2</v>
      </c>
      <c r="BE83" s="52">
        <f>SUM(AA353:AC353)</f>
        <v>3</v>
      </c>
      <c r="BF83" s="52">
        <f>SUM(AA423:AC423)</f>
        <v>3</v>
      </c>
      <c r="BG83" s="52">
        <f>SUM(AA493:AC493)</f>
        <v>3</v>
      </c>
      <c r="BI83" s="53" t="s">
        <v>23</v>
      </c>
      <c r="BJ83" s="54">
        <f>SUM(B72)</f>
        <v>528</v>
      </c>
      <c r="BK83" s="109">
        <f>SUM(C72)</f>
        <v>92</v>
      </c>
      <c r="BL83" s="55">
        <f>SUM(D72,F72:H72,M72)</f>
        <v>7</v>
      </c>
      <c r="BM83" s="56">
        <f>SUM(E72,I72:L72,N72)</f>
        <v>1</v>
      </c>
      <c r="BN83" s="44">
        <f>SUM(BJ83:BM83)</f>
        <v>628</v>
      </c>
    </row>
    <row r="84" spans="1:66" ht="13" x14ac:dyDescent="0.3">
      <c r="A84" s="17">
        <v>5</v>
      </c>
      <c r="B84" s="27">
        <v>1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18">
        <f>SUM(B84:N84)</f>
        <v>1</v>
      </c>
      <c r="Q84" s="17">
        <v>5</v>
      </c>
      <c r="R84" s="27">
        <v>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7">
        <v>1</v>
      </c>
      <c r="Y84" s="27">
        <v>0</v>
      </c>
      <c r="Z84" s="27">
        <v>0</v>
      </c>
      <c r="AA84" s="27">
        <v>0</v>
      </c>
      <c r="AB84" s="27">
        <v>0</v>
      </c>
      <c r="AC84" s="27">
        <v>0</v>
      </c>
      <c r="AD84" s="18">
        <f>SUM(R84:AC84)</f>
        <v>1</v>
      </c>
      <c r="AF84" s="17">
        <v>5</v>
      </c>
      <c r="AG84" s="28">
        <f>O49</f>
        <v>1</v>
      </c>
      <c r="AH84" s="29">
        <f>O119</f>
        <v>0</v>
      </c>
      <c r="AI84" s="29">
        <f>O189</f>
        <v>1</v>
      </c>
      <c r="AJ84" s="17">
        <f>O259</f>
        <v>1</v>
      </c>
      <c r="AK84" s="17">
        <f>O329</f>
        <v>1</v>
      </c>
      <c r="AL84" s="17">
        <f>O399</f>
        <v>2</v>
      </c>
      <c r="AM84" s="17">
        <f>O469</f>
        <v>3</v>
      </c>
      <c r="AN84" s="30">
        <f>(AG84+AJ84+AK84+AL84+AM84)/5</f>
        <v>1.6</v>
      </c>
      <c r="AO84" s="30">
        <f>SUM(AG84:AM84)/7</f>
        <v>1.2857142857142858</v>
      </c>
      <c r="AQ84" s="17">
        <v>5</v>
      </c>
      <c r="AR84" s="97">
        <v>29.600000381469727</v>
      </c>
      <c r="AS84" s="97" t="s">
        <v>20</v>
      </c>
      <c r="AT84" s="97">
        <v>37.599998474121094</v>
      </c>
      <c r="AU84" s="97">
        <v>35.799999237060547</v>
      </c>
      <c r="AV84" s="97">
        <v>30.399999618530273</v>
      </c>
      <c r="AW84" s="97">
        <v>30.100000381469727</v>
      </c>
      <c r="AX84" s="97">
        <v>42</v>
      </c>
      <c r="AY84" s="1" t="s">
        <v>20</v>
      </c>
      <c r="BI84" s="57" t="s">
        <v>24</v>
      </c>
      <c r="BJ84" s="58">
        <f>SUM(B73)</f>
        <v>538</v>
      </c>
      <c r="BK84" s="110">
        <f>SUM(C73)</f>
        <v>93</v>
      </c>
      <c r="BL84" s="59">
        <f>SUM(D73,F73:H73,M73)</f>
        <v>7</v>
      </c>
      <c r="BM84" s="60">
        <f>SUM(E73,I73:L73,N73)</f>
        <v>1</v>
      </c>
      <c r="BN84" s="44">
        <f>SUM(BJ84:BM84)</f>
        <v>639</v>
      </c>
    </row>
    <row r="85" spans="1:66" ht="13" x14ac:dyDescent="0.3">
      <c r="A85" s="17">
        <v>6</v>
      </c>
      <c r="B85" s="27">
        <v>0</v>
      </c>
      <c r="C85" s="27">
        <v>1</v>
      </c>
      <c r="D85" s="27">
        <v>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18">
        <f>SUM(B85:N85)</f>
        <v>1</v>
      </c>
      <c r="Q85" s="17">
        <v>6</v>
      </c>
      <c r="R85" s="27">
        <v>0</v>
      </c>
      <c r="S85" s="27">
        <v>0</v>
      </c>
      <c r="T85" s="27">
        <v>0</v>
      </c>
      <c r="U85" s="27">
        <v>0</v>
      </c>
      <c r="V85" s="27">
        <v>0</v>
      </c>
      <c r="W85" s="27">
        <v>1</v>
      </c>
      <c r="X85" s="27">
        <v>0</v>
      </c>
      <c r="Y85" s="27">
        <v>0</v>
      </c>
      <c r="Z85" s="27">
        <v>0</v>
      </c>
      <c r="AA85" s="27">
        <v>0</v>
      </c>
      <c r="AB85" s="27">
        <v>0</v>
      </c>
      <c r="AC85" s="27">
        <v>0</v>
      </c>
      <c r="AD85" s="18">
        <f>SUM(R85:AC85)</f>
        <v>1</v>
      </c>
      <c r="AF85" s="17">
        <v>6</v>
      </c>
      <c r="AG85" s="28">
        <f>O50</f>
        <v>1</v>
      </c>
      <c r="AH85" s="29">
        <f>O120</f>
        <v>4</v>
      </c>
      <c r="AI85" s="29">
        <f>O190</f>
        <v>1</v>
      </c>
      <c r="AJ85" s="17">
        <f>O260</f>
        <v>3</v>
      </c>
      <c r="AK85" s="17">
        <f>O330</f>
        <v>7</v>
      </c>
      <c r="AL85" s="17">
        <f>O400</f>
        <v>1</v>
      </c>
      <c r="AM85" s="17">
        <f>O470</f>
        <v>3</v>
      </c>
      <c r="AN85" s="30">
        <f>(AG85+AJ85+AK85+AL85+AM85)/5</f>
        <v>3</v>
      </c>
      <c r="AO85" s="30">
        <f>SUM(AG85:AM85)/7</f>
        <v>2.8571428571428572</v>
      </c>
      <c r="AQ85" s="17">
        <v>6</v>
      </c>
      <c r="AR85" s="97">
        <v>36.299999237060547</v>
      </c>
      <c r="AS85" s="97">
        <v>31.5</v>
      </c>
      <c r="AT85" s="97">
        <v>47.299999237060547</v>
      </c>
      <c r="AU85" s="97">
        <v>28.399999618530273</v>
      </c>
      <c r="AV85" s="97">
        <v>32.099998474121094</v>
      </c>
      <c r="AW85" s="97">
        <v>43.700000762939453</v>
      </c>
      <c r="AX85" s="97">
        <v>35.5</v>
      </c>
      <c r="AY85" s="1" t="s">
        <v>20</v>
      </c>
      <c r="AZ85" s="44" t="s">
        <v>12</v>
      </c>
      <c r="BA85" s="61">
        <f>SUM(BA80:BA83)</f>
        <v>639</v>
      </c>
      <c r="BB85" s="61">
        <f>SUM(BB80:BB83)</f>
        <v>402</v>
      </c>
      <c r="BC85" s="61">
        <f>SUM(BC80:BC83)</f>
        <v>361</v>
      </c>
      <c r="BD85" s="61">
        <f>SUM(BD80:BD83)</f>
        <v>559</v>
      </c>
      <c r="BE85" s="61">
        <f>SUM(BE80:BE83)</f>
        <v>622</v>
      </c>
      <c r="BF85" s="61">
        <f>SUM(BF80:BF83)</f>
        <v>627</v>
      </c>
      <c r="BG85" s="61">
        <f>SUM(BG80:BG83)</f>
        <v>612</v>
      </c>
      <c r="BI85" s="10">
        <f>BI80+1</f>
        <v>45549</v>
      </c>
      <c r="BJ85" s="62"/>
      <c r="BK85" s="111"/>
      <c r="BL85" s="63"/>
      <c r="BM85" s="64"/>
      <c r="BN85" s="37"/>
    </row>
    <row r="86" spans="1:66" ht="13" x14ac:dyDescent="0.3">
      <c r="A86" s="17">
        <v>7</v>
      </c>
      <c r="B86" s="27">
        <v>4</v>
      </c>
      <c r="C86" s="27">
        <v>1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18">
        <f>SUM(B86:N86)</f>
        <v>5</v>
      </c>
      <c r="Q86" s="17">
        <v>7</v>
      </c>
      <c r="R86" s="27">
        <v>0</v>
      </c>
      <c r="S86" s="27">
        <v>0</v>
      </c>
      <c r="T86" s="27">
        <v>0</v>
      </c>
      <c r="U86" s="27">
        <v>1</v>
      </c>
      <c r="V86" s="27">
        <v>2</v>
      </c>
      <c r="W86" s="27">
        <v>0</v>
      </c>
      <c r="X86" s="27">
        <v>2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18">
        <f>SUM(R86:AC86)</f>
        <v>5</v>
      </c>
      <c r="AF86" s="17">
        <v>7</v>
      </c>
      <c r="AG86" s="28">
        <f>O51</f>
        <v>15</v>
      </c>
      <c r="AH86" s="29">
        <f>O121</f>
        <v>7</v>
      </c>
      <c r="AI86" s="29">
        <f>O191</f>
        <v>10</v>
      </c>
      <c r="AJ86" s="17">
        <f>O261</f>
        <v>7</v>
      </c>
      <c r="AK86" s="17">
        <f>O331</f>
        <v>12</v>
      </c>
      <c r="AL86" s="17">
        <f>O401</f>
        <v>13</v>
      </c>
      <c r="AM86" s="17">
        <f>O471</f>
        <v>11</v>
      </c>
      <c r="AN86" s="30">
        <f>(AG86+AJ86+AK86+AL86+AM86)/5</f>
        <v>11.6</v>
      </c>
      <c r="AO86" s="30">
        <f>SUM(AG86:AM86)/7</f>
        <v>10.714285714285714</v>
      </c>
      <c r="AQ86" s="17">
        <v>7</v>
      </c>
      <c r="AR86" s="97">
        <v>36.200000762939453</v>
      </c>
      <c r="AS86" s="97">
        <v>35.099998474121094</v>
      </c>
      <c r="AT86" s="97">
        <v>32.099998474121094</v>
      </c>
      <c r="AU86" s="97">
        <v>35.5</v>
      </c>
      <c r="AV86" s="97">
        <v>33</v>
      </c>
      <c r="AW86" s="97">
        <v>33.200000762939453</v>
      </c>
      <c r="AX86" s="97">
        <v>29.600000381469727</v>
      </c>
      <c r="AY86" s="1" t="s">
        <v>20</v>
      </c>
      <c r="BI86" s="41" t="s">
        <v>21</v>
      </c>
      <c r="BJ86" s="65">
        <f>SUM(B140)</f>
        <v>301</v>
      </c>
      <c r="BK86" s="112">
        <f>SUM(C140)</f>
        <v>43</v>
      </c>
      <c r="BL86" s="66">
        <f>SUM(D140,F140:H140,M140)</f>
        <v>3</v>
      </c>
      <c r="BM86" s="67">
        <f>SUM(E140,I140:L140,N140)</f>
        <v>0</v>
      </c>
      <c r="BN86" s="44">
        <f>SUM(BJ86:BM86)</f>
        <v>347</v>
      </c>
    </row>
    <row r="87" spans="1:66" ht="13" x14ac:dyDescent="0.3">
      <c r="A87" s="17">
        <v>8</v>
      </c>
      <c r="B87" s="27">
        <v>12</v>
      </c>
      <c r="C87" s="27">
        <v>6</v>
      </c>
      <c r="D87" s="27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18">
        <f>SUM(B87:N87)</f>
        <v>18</v>
      </c>
      <c r="Q87" s="17">
        <v>8</v>
      </c>
      <c r="R87" s="27">
        <v>0</v>
      </c>
      <c r="S87" s="27">
        <v>0</v>
      </c>
      <c r="T87" s="27">
        <v>0</v>
      </c>
      <c r="U87" s="27">
        <v>2</v>
      </c>
      <c r="V87" s="27">
        <v>8</v>
      </c>
      <c r="W87" s="27">
        <v>7</v>
      </c>
      <c r="X87" s="27">
        <v>1</v>
      </c>
      <c r="Y87" s="27">
        <v>0</v>
      </c>
      <c r="Z87" s="27">
        <v>0</v>
      </c>
      <c r="AA87" s="27">
        <v>0</v>
      </c>
      <c r="AB87" s="27">
        <v>0</v>
      </c>
      <c r="AC87" s="27">
        <v>0</v>
      </c>
      <c r="AD87" s="18">
        <f>SUM(R87:AC87)</f>
        <v>18</v>
      </c>
      <c r="AF87" s="17">
        <v>8</v>
      </c>
      <c r="AG87" s="28">
        <f>O52</f>
        <v>26</v>
      </c>
      <c r="AH87" s="29">
        <f>O122</f>
        <v>11</v>
      </c>
      <c r="AI87" s="29">
        <f>O192</f>
        <v>3</v>
      </c>
      <c r="AJ87" s="17">
        <f>O262</f>
        <v>26</v>
      </c>
      <c r="AK87" s="17">
        <f>O332</f>
        <v>41</v>
      </c>
      <c r="AL87" s="17">
        <f>O402</f>
        <v>54</v>
      </c>
      <c r="AM87" s="17">
        <f>O472</f>
        <v>43</v>
      </c>
      <c r="AN87" s="30">
        <f>(AG87+AJ87+AK87+AL87+AM87)/5</f>
        <v>38</v>
      </c>
      <c r="AO87" s="30">
        <f>SUM(AG87:AM87)/7</f>
        <v>29.142857142857142</v>
      </c>
      <c r="AQ87" s="17">
        <v>8</v>
      </c>
      <c r="AR87" s="97">
        <v>28.5</v>
      </c>
      <c r="AS87" s="97">
        <v>29.899999618530273</v>
      </c>
      <c r="AT87" s="97">
        <v>30.399999618530273</v>
      </c>
      <c r="AU87" s="97">
        <v>30.799999237060547</v>
      </c>
      <c r="AV87" s="97">
        <v>34.799999237060547</v>
      </c>
      <c r="AW87" s="97">
        <v>31.299999237060547</v>
      </c>
      <c r="AX87" s="97">
        <v>33.200000762939453</v>
      </c>
      <c r="AY87" s="1" t="s">
        <v>20</v>
      </c>
      <c r="BI87" s="47" t="s">
        <v>22</v>
      </c>
      <c r="BJ87" s="48">
        <f>SUM(B141)</f>
        <v>333</v>
      </c>
      <c r="BK87" s="108">
        <f>SUM(C141)</f>
        <v>48</v>
      </c>
      <c r="BL87" s="49">
        <f>SUM(D141,F141:H141,M141)</f>
        <v>3</v>
      </c>
      <c r="BM87" s="50">
        <f>SUM(E141,I141:L141,N141)</f>
        <v>0</v>
      </c>
      <c r="BN87" s="44">
        <f>SUM(BJ87:BM87)</f>
        <v>384</v>
      </c>
    </row>
    <row r="88" spans="1:66" ht="13" x14ac:dyDescent="0.3">
      <c r="A88" s="17">
        <v>9</v>
      </c>
      <c r="B88" s="27">
        <v>30</v>
      </c>
      <c r="C88" s="27">
        <v>3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18">
        <f>SUM(B88:N88)</f>
        <v>33</v>
      </c>
      <c r="Q88" s="17">
        <v>9</v>
      </c>
      <c r="R88" s="27">
        <v>0</v>
      </c>
      <c r="S88" s="27">
        <v>0</v>
      </c>
      <c r="T88" s="27">
        <v>0</v>
      </c>
      <c r="U88" s="27">
        <v>2</v>
      </c>
      <c r="V88" s="27">
        <v>12</v>
      </c>
      <c r="W88" s="27">
        <v>11</v>
      </c>
      <c r="X88" s="27">
        <v>8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18">
        <f>SUM(R88:AC88)</f>
        <v>33</v>
      </c>
      <c r="AF88" s="17">
        <v>9</v>
      </c>
      <c r="AG88" s="28">
        <f>O53</f>
        <v>48</v>
      </c>
      <c r="AH88" s="29">
        <f>O123</f>
        <v>24</v>
      </c>
      <c r="AI88" s="29">
        <f>O193</f>
        <v>20</v>
      </c>
      <c r="AJ88" s="17">
        <f>O263</f>
        <v>58</v>
      </c>
      <c r="AK88" s="17">
        <f>O333</f>
        <v>76</v>
      </c>
      <c r="AL88" s="17">
        <f>O403</f>
        <v>49</v>
      </c>
      <c r="AM88" s="17">
        <f>O473</f>
        <v>70</v>
      </c>
      <c r="AN88" s="30">
        <f>(AG88+AJ88+AK88+AL88+AM88)/5</f>
        <v>60.2</v>
      </c>
      <c r="AO88" s="30">
        <f>SUM(AG88:AM88)/7</f>
        <v>49.285714285714285</v>
      </c>
      <c r="AQ88" s="17">
        <v>9</v>
      </c>
      <c r="AR88" s="97">
        <v>31.299999237060547</v>
      </c>
      <c r="AS88" s="97">
        <v>33.400001525878906</v>
      </c>
      <c r="AT88" s="97">
        <v>34.700000762939453</v>
      </c>
      <c r="AU88" s="97">
        <v>34.200000762939453</v>
      </c>
      <c r="AV88" s="97">
        <v>31.899999618530273</v>
      </c>
      <c r="AW88" s="97">
        <v>32</v>
      </c>
      <c r="AX88" s="97">
        <v>32.599998474121094</v>
      </c>
      <c r="AY88" s="1" t="s">
        <v>20</v>
      </c>
      <c r="BI88" s="53" t="s">
        <v>23</v>
      </c>
      <c r="BJ88" s="54">
        <f>SUM(B142)</f>
        <v>344</v>
      </c>
      <c r="BK88" s="109">
        <f>SUM(C142)</f>
        <v>48</v>
      </c>
      <c r="BL88" s="55">
        <f>SUM(D142,F142:H142,M142)</f>
        <v>3</v>
      </c>
      <c r="BM88" s="56">
        <f>SUM(E142,I142:L142,N142)</f>
        <v>0</v>
      </c>
      <c r="BN88" s="44">
        <f>SUM(BJ88:BM88)</f>
        <v>395</v>
      </c>
    </row>
    <row r="89" spans="1:66" ht="13" x14ac:dyDescent="0.3">
      <c r="A89" s="17">
        <v>10</v>
      </c>
      <c r="B89" s="27">
        <v>22</v>
      </c>
      <c r="C89" s="27">
        <v>0</v>
      </c>
      <c r="D89" s="27">
        <v>0</v>
      </c>
      <c r="E89" s="27">
        <v>0</v>
      </c>
      <c r="F89" s="27">
        <v>0</v>
      </c>
      <c r="G89" s="27">
        <v>0</v>
      </c>
      <c r="H89" s="27">
        <v>0</v>
      </c>
      <c r="I89" s="27">
        <v>1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18">
        <f>SUM(B89:N89)</f>
        <v>23</v>
      </c>
      <c r="Q89" s="17">
        <v>10</v>
      </c>
      <c r="R89" s="27">
        <v>0</v>
      </c>
      <c r="S89" s="27">
        <v>0</v>
      </c>
      <c r="T89" s="27">
        <v>0</v>
      </c>
      <c r="U89" s="27">
        <v>2</v>
      </c>
      <c r="V89" s="27">
        <v>6</v>
      </c>
      <c r="W89" s="27">
        <v>13</v>
      </c>
      <c r="X89" s="27">
        <v>2</v>
      </c>
      <c r="Y89" s="27">
        <v>0</v>
      </c>
      <c r="Z89" s="27">
        <v>0</v>
      </c>
      <c r="AA89" s="27">
        <v>0</v>
      </c>
      <c r="AB89" s="27">
        <v>0</v>
      </c>
      <c r="AC89" s="27">
        <v>0</v>
      </c>
      <c r="AD89" s="18">
        <f>SUM(R89:AC89)</f>
        <v>23</v>
      </c>
      <c r="AF89" s="17">
        <v>10</v>
      </c>
      <c r="AG89" s="28">
        <f>O54</f>
        <v>47</v>
      </c>
      <c r="AH89" s="29">
        <f>O124</f>
        <v>35</v>
      </c>
      <c r="AI89" s="29">
        <f>O194</f>
        <v>35</v>
      </c>
      <c r="AJ89" s="17">
        <f>O264</f>
        <v>47</v>
      </c>
      <c r="AK89" s="17">
        <f>O334</f>
        <v>38</v>
      </c>
      <c r="AL89" s="17">
        <f>O404</f>
        <v>38</v>
      </c>
      <c r="AM89" s="17">
        <f>O474</f>
        <v>39</v>
      </c>
      <c r="AN89" s="30">
        <f>(AG89+AJ89+AK89+AL89+AM89)/5</f>
        <v>41.8</v>
      </c>
      <c r="AO89" s="30">
        <f>SUM(AG89:AM89)/7</f>
        <v>39.857142857142854</v>
      </c>
      <c r="AQ89" s="17">
        <v>10</v>
      </c>
      <c r="AR89" s="97">
        <v>30.799999237060547</v>
      </c>
      <c r="AS89" s="97">
        <v>34.099998474121094</v>
      </c>
      <c r="AT89" s="97">
        <v>32</v>
      </c>
      <c r="AU89" s="97">
        <v>31.700000762939453</v>
      </c>
      <c r="AV89" s="97">
        <v>31.299999237060547</v>
      </c>
      <c r="AW89" s="97">
        <v>31.600000381469727</v>
      </c>
      <c r="AX89" s="97">
        <v>31.600000381469727</v>
      </c>
      <c r="AY89" s="1" t="s">
        <v>20</v>
      </c>
      <c r="BI89" s="57" t="s">
        <v>24</v>
      </c>
      <c r="BJ89" s="58">
        <f>SUM(B143)</f>
        <v>349</v>
      </c>
      <c r="BK89" s="110">
        <f>SUM(C143)</f>
        <v>50</v>
      </c>
      <c r="BL89" s="59">
        <f>SUM(D143,F143:H143,M143)</f>
        <v>3</v>
      </c>
      <c r="BM89" s="60">
        <f>SUM(E143,I143:L143,N143)</f>
        <v>0</v>
      </c>
      <c r="BN89" s="44">
        <f>SUM(BJ89:BM89)</f>
        <v>402</v>
      </c>
    </row>
    <row r="90" spans="1:66" ht="13" x14ac:dyDescent="0.3">
      <c r="A90" s="17">
        <v>11</v>
      </c>
      <c r="B90" s="27">
        <v>33</v>
      </c>
      <c r="C90" s="27">
        <v>3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18">
        <f>SUM(B90:N90)</f>
        <v>36</v>
      </c>
      <c r="Q90" s="17">
        <v>11</v>
      </c>
      <c r="R90" s="27">
        <v>0</v>
      </c>
      <c r="S90" s="27">
        <v>0</v>
      </c>
      <c r="T90" s="27">
        <v>1</v>
      </c>
      <c r="U90" s="27">
        <v>1</v>
      </c>
      <c r="V90" s="27">
        <v>18</v>
      </c>
      <c r="W90" s="27">
        <v>15</v>
      </c>
      <c r="X90" s="27">
        <v>1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18">
        <f>SUM(R90:AC90)</f>
        <v>36</v>
      </c>
      <c r="AF90" s="17">
        <v>11</v>
      </c>
      <c r="AG90" s="28">
        <f>O55</f>
        <v>49</v>
      </c>
      <c r="AH90" s="29">
        <f>O125</f>
        <v>38</v>
      </c>
      <c r="AI90" s="29">
        <f>O195</f>
        <v>33</v>
      </c>
      <c r="AJ90" s="17">
        <f>O265</f>
        <v>41</v>
      </c>
      <c r="AK90" s="17">
        <f>O335</f>
        <v>43</v>
      </c>
      <c r="AL90" s="17">
        <f>O405</f>
        <v>36</v>
      </c>
      <c r="AM90" s="17">
        <f>O475</f>
        <v>34</v>
      </c>
      <c r="AN90" s="30">
        <f>(AG90+AJ90+AK90+AL90+AM90)/5</f>
        <v>40.6</v>
      </c>
      <c r="AO90" s="30">
        <f>SUM(AG90:AM90)/7</f>
        <v>39.142857142857146</v>
      </c>
      <c r="AQ90" s="17">
        <v>11</v>
      </c>
      <c r="AR90" s="97">
        <v>29.5</v>
      </c>
      <c r="AS90" s="97">
        <v>30</v>
      </c>
      <c r="AT90" s="97">
        <v>33.5</v>
      </c>
      <c r="AU90" s="97">
        <v>29.299999237060547</v>
      </c>
      <c r="AV90" s="97">
        <v>30.399999618530273</v>
      </c>
      <c r="AW90" s="97">
        <v>31.399999618530273</v>
      </c>
      <c r="AX90" s="97">
        <v>29.700000762939453</v>
      </c>
      <c r="AY90" s="1" t="s">
        <v>20</v>
      </c>
      <c r="BI90" s="10">
        <f>BI85+1</f>
        <v>45550</v>
      </c>
      <c r="BJ90" s="62"/>
      <c r="BK90" s="111"/>
      <c r="BL90" s="63"/>
      <c r="BM90" s="64"/>
      <c r="BN90" s="37"/>
    </row>
    <row r="91" spans="1:66" ht="13" x14ac:dyDescent="0.3">
      <c r="A91" s="17">
        <v>12</v>
      </c>
      <c r="B91" s="27">
        <v>38</v>
      </c>
      <c r="C91" s="27">
        <v>5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18">
        <f>SUM(B91:N91)</f>
        <v>43</v>
      </c>
      <c r="Q91" s="17">
        <v>12</v>
      </c>
      <c r="R91" s="27">
        <v>0</v>
      </c>
      <c r="S91" s="27">
        <v>0</v>
      </c>
      <c r="T91" s="27">
        <v>1</v>
      </c>
      <c r="U91" s="27">
        <v>4</v>
      </c>
      <c r="V91" s="27">
        <v>21</v>
      </c>
      <c r="W91" s="27">
        <v>10</v>
      </c>
      <c r="X91" s="27">
        <v>6</v>
      </c>
      <c r="Y91" s="27">
        <v>1</v>
      </c>
      <c r="Z91" s="27">
        <v>0</v>
      </c>
      <c r="AA91" s="27">
        <v>0</v>
      </c>
      <c r="AB91" s="27">
        <v>0</v>
      </c>
      <c r="AC91" s="27">
        <v>0</v>
      </c>
      <c r="AD91" s="18">
        <f>SUM(R91:AC91)</f>
        <v>43</v>
      </c>
      <c r="AF91" s="17">
        <v>12</v>
      </c>
      <c r="AG91" s="28">
        <f>O56</f>
        <v>44</v>
      </c>
      <c r="AH91" s="29">
        <f>O126</f>
        <v>47</v>
      </c>
      <c r="AI91" s="29">
        <f>O196</f>
        <v>40</v>
      </c>
      <c r="AJ91" s="17">
        <f>O266</f>
        <v>31</v>
      </c>
      <c r="AK91" s="17">
        <f>O336</f>
        <v>26</v>
      </c>
      <c r="AL91" s="17">
        <f>O406</f>
        <v>46</v>
      </c>
      <c r="AM91" s="17">
        <f>O476</f>
        <v>38</v>
      </c>
      <c r="AN91" s="30">
        <f>(AG91+AJ91+AK91+AL91+AM91)/5</f>
        <v>37</v>
      </c>
      <c r="AO91" s="30">
        <f>SUM(AG91:AM91)/7</f>
        <v>38.857142857142854</v>
      </c>
      <c r="AQ91" s="17">
        <v>12</v>
      </c>
      <c r="AR91" s="97">
        <v>31.200000762939453</v>
      </c>
      <c r="AS91" s="97">
        <v>33.799999237060547</v>
      </c>
      <c r="AT91" s="97">
        <v>31.799999237060547</v>
      </c>
      <c r="AU91" s="97">
        <v>32.400001525878906</v>
      </c>
      <c r="AV91" s="97">
        <v>30.700000762939453</v>
      </c>
      <c r="AW91" s="97">
        <v>28.5</v>
      </c>
      <c r="AX91" s="97">
        <v>31.799999237060547</v>
      </c>
      <c r="AY91" s="1" t="s">
        <v>20</v>
      </c>
      <c r="BI91" s="41" t="s">
        <v>21</v>
      </c>
      <c r="BJ91" s="65">
        <f>SUM(B210)</f>
        <v>274</v>
      </c>
      <c r="BK91" s="112">
        <f>SUM(C210)</f>
        <v>45</v>
      </c>
      <c r="BL91" s="66">
        <f>SUM(D210,F210:H210,M210)</f>
        <v>2</v>
      </c>
      <c r="BM91" s="67">
        <f>SUM(E210,I210:L210,N210)</f>
        <v>0</v>
      </c>
      <c r="BN91" s="44">
        <f>SUM(BJ91:BM91)</f>
        <v>321</v>
      </c>
    </row>
    <row r="92" spans="1:66" ht="13" x14ac:dyDescent="0.3">
      <c r="A92" s="17">
        <v>13</v>
      </c>
      <c r="B92" s="27">
        <v>49</v>
      </c>
      <c r="C92" s="27">
        <v>3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18">
        <f>SUM(B92:N92)</f>
        <v>52</v>
      </c>
      <c r="Q92" s="17">
        <v>13</v>
      </c>
      <c r="R92" s="27">
        <v>0</v>
      </c>
      <c r="S92" s="27">
        <v>0</v>
      </c>
      <c r="T92" s="27">
        <v>2</v>
      </c>
      <c r="U92" s="27">
        <v>5</v>
      </c>
      <c r="V92" s="27">
        <v>21</v>
      </c>
      <c r="W92" s="27">
        <v>20</v>
      </c>
      <c r="X92" s="27">
        <v>4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18">
        <f>SUM(R92:AC92)</f>
        <v>52</v>
      </c>
      <c r="AF92" s="17">
        <v>13</v>
      </c>
      <c r="AG92" s="28">
        <f>O57</f>
        <v>45</v>
      </c>
      <c r="AH92" s="29">
        <f>O127</f>
        <v>38</v>
      </c>
      <c r="AI92" s="29">
        <f>O197</f>
        <v>33</v>
      </c>
      <c r="AJ92" s="17">
        <f>O267</f>
        <v>34</v>
      </c>
      <c r="AK92" s="17">
        <f>O337</f>
        <v>31</v>
      </c>
      <c r="AL92" s="17">
        <f>O407</f>
        <v>32</v>
      </c>
      <c r="AM92" s="17">
        <f>O477</f>
        <v>33</v>
      </c>
      <c r="AN92" s="30">
        <f>(AG92+AJ92+AK92+AL92+AM92)/5</f>
        <v>35</v>
      </c>
      <c r="AO92" s="30">
        <f>SUM(AG92:AM92)/7</f>
        <v>35.142857142857146</v>
      </c>
      <c r="AQ92" s="17">
        <v>13</v>
      </c>
      <c r="AR92" s="97">
        <v>31.399999618530273</v>
      </c>
      <c r="AS92" s="97">
        <v>33.099998474121094</v>
      </c>
      <c r="AT92" s="97">
        <v>31</v>
      </c>
      <c r="AU92" s="97">
        <v>30.899999618530273</v>
      </c>
      <c r="AV92" s="97">
        <v>30.600000381469727</v>
      </c>
      <c r="AW92" s="97">
        <v>29.100000381469727</v>
      </c>
      <c r="AX92" s="97">
        <v>29.700000762939453</v>
      </c>
      <c r="AY92" s="1" t="s">
        <v>20</v>
      </c>
      <c r="BI92" s="47" t="s">
        <v>22</v>
      </c>
      <c r="BJ92" s="48">
        <f>SUM(B211)</f>
        <v>300</v>
      </c>
      <c r="BK92" s="108">
        <f>SUM(C211)</f>
        <v>48</v>
      </c>
      <c r="BL92" s="49">
        <f>SUM(D211,F211:H211,M211)</f>
        <v>2</v>
      </c>
      <c r="BM92" s="50">
        <f>SUM(E211,I211:L211,N211)</f>
        <v>0</v>
      </c>
      <c r="BN92" s="44">
        <f>SUM(BJ92:BM92)</f>
        <v>350</v>
      </c>
    </row>
    <row r="93" spans="1:66" ht="13" x14ac:dyDescent="0.3">
      <c r="A93" s="17">
        <v>14</v>
      </c>
      <c r="B93" s="27">
        <v>51</v>
      </c>
      <c r="C93" s="27">
        <v>1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18">
        <f>SUM(B93:N93)</f>
        <v>52</v>
      </c>
      <c r="Q93" s="17">
        <v>14</v>
      </c>
      <c r="R93" s="27">
        <v>0</v>
      </c>
      <c r="S93" s="27">
        <v>0</v>
      </c>
      <c r="T93" s="27">
        <v>1</v>
      </c>
      <c r="U93" s="27">
        <v>8</v>
      </c>
      <c r="V93" s="27">
        <v>21</v>
      </c>
      <c r="W93" s="27">
        <v>19</v>
      </c>
      <c r="X93" s="27">
        <v>3</v>
      </c>
      <c r="Y93" s="27">
        <v>0</v>
      </c>
      <c r="Z93" s="27">
        <v>0</v>
      </c>
      <c r="AA93" s="27">
        <v>0</v>
      </c>
      <c r="AB93" s="27">
        <v>0</v>
      </c>
      <c r="AC93" s="27">
        <v>0</v>
      </c>
      <c r="AD93" s="18">
        <f>SUM(R93:AC93)</f>
        <v>52</v>
      </c>
      <c r="AF93" s="17">
        <v>14</v>
      </c>
      <c r="AG93" s="28">
        <f>O58</f>
        <v>27</v>
      </c>
      <c r="AH93" s="29">
        <f>O128</f>
        <v>31</v>
      </c>
      <c r="AI93" s="29">
        <f>O198</f>
        <v>28</v>
      </c>
      <c r="AJ93" s="17">
        <f>O268</f>
        <v>29</v>
      </c>
      <c r="AK93" s="17">
        <f>O338</f>
        <v>40</v>
      </c>
      <c r="AL93" s="17">
        <f>O408</f>
        <v>35</v>
      </c>
      <c r="AM93" s="17">
        <f>O478</f>
        <v>43</v>
      </c>
      <c r="AN93" s="30">
        <f>(AG93+AJ93+AK93+AL93+AM93)/5</f>
        <v>34.799999999999997</v>
      </c>
      <c r="AO93" s="30">
        <f>SUM(AG93:AM93)/7</f>
        <v>33.285714285714285</v>
      </c>
      <c r="AQ93" s="17">
        <v>14</v>
      </c>
      <c r="AR93" s="97">
        <v>31.200000762939453</v>
      </c>
      <c r="AS93" s="97">
        <v>31.899999618530273</v>
      </c>
      <c r="AT93" s="97">
        <v>32.700000762939453</v>
      </c>
      <c r="AU93" s="97">
        <v>31.299999237060547</v>
      </c>
      <c r="AV93" s="97">
        <v>31.600000381469727</v>
      </c>
      <c r="AW93" s="97">
        <v>31.600000381469727</v>
      </c>
      <c r="AX93" s="97">
        <v>29</v>
      </c>
      <c r="AY93" s="1" t="s">
        <v>20</v>
      </c>
      <c r="BI93" s="53" t="s">
        <v>23</v>
      </c>
      <c r="BJ93" s="54">
        <f>SUM(B212)</f>
        <v>304</v>
      </c>
      <c r="BK93" s="109">
        <f>SUM(C212)</f>
        <v>48</v>
      </c>
      <c r="BL93" s="55">
        <f>SUM(D212,F212:H212,M212)</f>
        <v>2</v>
      </c>
      <c r="BM93" s="56">
        <f>SUM(E212,I212:L212,N212)</f>
        <v>0</v>
      </c>
      <c r="BN93" s="44">
        <f>SUM(BJ93:BM93)</f>
        <v>354</v>
      </c>
    </row>
    <row r="94" spans="1:66" ht="13" x14ac:dyDescent="0.3">
      <c r="A94" s="17">
        <v>15</v>
      </c>
      <c r="B94" s="27">
        <v>48</v>
      </c>
      <c r="C94" s="27">
        <v>4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18">
        <f>SUM(B94:N94)</f>
        <v>52</v>
      </c>
      <c r="Q94" s="17">
        <v>15</v>
      </c>
      <c r="R94" s="27">
        <v>0</v>
      </c>
      <c r="S94" s="27">
        <v>0</v>
      </c>
      <c r="T94" s="27">
        <v>0</v>
      </c>
      <c r="U94" s="27">
        <v>5</v>
      </c>
      <c r="V94" s="27">
        <v>23</v>
      </c>
      <c r="W94" s="27">
        <v>20</v>
      </c>
      <c r="X94" s="27">
        <v>2</v>
      </c>
      <c r="Y94" s="27">
        <v>2</v>
      </c>
      <c r="Z94" s="27">
        <v>0</v>
      </c>
      <c r="AA94" s="27">
        <v>0</v>
      </c>
      <c r="AB94" s="27">
        <v>0</v>
      </c>
      <c r="AC94" s="27">
        <v>0</v>
      </c>
      <c r="AD94" s="18">
        <f>SUM(R94:AC94)</f>
        <v>52</v>
      </c>
      <c r="AF94" s="17">
        <v>15</v>
      </c>
      <c r="AG94" s="28">
        <f>O59</f>
        <v>45</v>
      </c>
      <c r="AH94" s="29">
        <f>O129</f>
        <v>29</v>
      </c>
      <c r="AI94" s="29">
        <f>O199</f>
        <v>36</v>
      </c>
      <c r="AJ94" s="17">
        <f>O269</f>
        <v>41</v>
      </c>
      <c r="AK94" s="17">
        <f>O339</f>
        <v>31</v>
      </c>
      <c r="AL94" s="17">
        <f>O409</f>
        <v>43</v>
      </c>
      <c r="AM94" s="17">
        <f>O479</f>
        <v>36</v>
      </c>
      <c r="AN94" s="30">
        <f>(AG94+AJ94+AK94+AL94+AM94)/5</f>
        <v>39.200000000000003</v>
      </c>
      <c r="AO94" s="30">
        <f>SUM(AG94:AM94)/7</f>
        <v>37.285714285714285</v>
      </c>
      <c r="AQ94" s="17">
        <v>15</v>
      </c>
      <c r="AR94" s="97">
        <v>30.5</v>
      </c>
      <c r="AS94" s="97">
        <v>30.600000381469727</v>
      </c>
      <c r="AT94" s="97">
        <v>30.399999618530273</v>
      </c>
      <c r="AU94" s="97">
        <v>31.399999618530273</v>
      </c>
      <c r="AV94" s="97">
        <v>31.600000381469727</v>
      </c>
      <c r="AW94" s="97">
        <v>30.299999237060547</v>
      </c>
      <c r="AX94" s="97">
        <v>30.899999618530273</v>
      </c>
      <c r="AY94" s="1" t="s">
        <v>20</v>
      </c>
      <c r="BI94" s="57" t="s">
        <v>24</v>
      </c>
      <c r="BJ94" s="58">
        <f>SUM(B213)</f>
        <v>310</v>
      </c>
      <c r="BK94" s="110">
        <f>SUM(C213)</f>
        <v>49</v>
      </c>
      <c r="BL94" s="59">
        <f>SUM(D213,F213:H213,M213)</f>
        <v>2</v>
      </c>
      <c r="BM94" s="60">
        <f>SUM(E213,I213:L213,N213)</f>
        <v>0</v>
      </c>
      <c r="BN94" s="44">
        <f>SUM(BJ94:BM94)</f>
        <v>361</v>
      </c>
    </row>
    <row r="95" spans="1:66" ht="13" x14ac:dyDescent="0.3">
      <c r="A95" s="17">
        <v>16</v>
      </c>
      <c r="B95" s="27">
        <v>35</v>
      </c>
      <c r="C95" s="27">
        <v>3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18">
        <f>SUM(B95:N95)</f>
        <v>38</v>
      </c>
      <c r="Q95" s="17">
        <v>16</v>
      </c>
      <c r="R95" s="27">
        <v>0</v>
      </c>
      <c r="S95" s="27">
        <v>0</v>
      </c>
      <c r="T95" s="27">
        <v>0</v>
      </c>
      <c r="U95" s="27">
        <v>7</v>
      </c>
      <c r="V95" s="27">
        <v>16</v>
      </c>
      <c r="W95" s="27">
        <v>14</v>
      </c>
      <c r="X95" s="27">
        <v>1</v>
      </c>
      <c r="Y95" s="27">
        <v>0</v>
      </c>
      <c r="Z95" s="27">
        <v>0</v>
      </c>
      <c r="AA95" s="27">
        <v>0</v>
      </c>
      <c r="AB95" s="27">
        <v>0</v>
      </c>
      <c r="AC95" s="27">
        <v>0</v>
      </c>
      <c r="AD95" s="18">
        <f>SUM(R95:AC95)</f>
        <v>38</v>
      </c>
      <c r="AF95" s="17">
        <v>16</v>
      </c>
      <c r="AG95" s="28">
        <f>O60</f>
        <v>43</v>
      </c>
      <c r="AH95" s="29">
        <f>O130</f>
        <v>27</v>
      </c>
      <c r="AI95" s="29">
        <f>O200</f>
        <v>36</v>
      </c>
      <c r="AJ95" s="17">
        <f>O270</f>
        <v>59</v>
      </c>
      <c r="AK95" s="17">
        <f>O340</f>
        <v>73</v>
      </c>
      <c r="AL95" s="17">
        <f>O410</f>
        <v>53</v>
      </c>
      <c r="AM95" s="17">
        <f>O480</f>
        <v>49</v>
      </c>
      <c r="AN95" s="30">
        <f>(AG95+AJ95+AK95+AL95+AM95)/5</f>
        <v>55.4</v>
      </c>
      <c r="AO95" s="30">
        <f>SUM(AG95:AM95)/7</f>
        <v>48.571428571428569</v>
      </c>
      <c r="AQ95" s="17">
        <v>16</v>
      </c>
      <c r="AR95" s="97">
        <v>29.5</v>
      </c>
      <c r="AS95" s="97">
        <v>32.5</v>
      </c>
      <c r="AT95" s="97">
        <v>31.799999237060547</v>
      </c>
      <c r="AU95" s="97">
        <v>30.5</v>
      </c>
      <c r="AV95" s="97">
        <v>29.299999237060547</v>
      </c>
      <c r="AW95" s="97">
        <v>33.200000762939453</v>
      </c>
      <c r="AX95" s="97">
        <v>30.200000762939453</v>
      </c>
      <c r="AY95" s="1" t="s">
        <v>20</v>
      </c>
      <c r="BI95" s="10">
        <f>BI90+1</f>
        <v>45551</v>
      </c>
      <c r="BJ95" s="62"/>
      <c r="BK95" s="111"/>
      <c r="BL95" s="63"/>
      <c r="BM95" s="64"/>
      <c r="BN95" s="37"/>
    </row>
    <row r="96" spans="1:66" ht="13" x14ac:dyDescent="0.3">
      <c r="A96" s="17">
        <v>17</v>
      </c>
      <c r="B96" s="27">
        <v>33</v>
      </c>
      <c r="C96" s="27">
        <v>0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18">
        <f>SUM(B96:N96)</f>
        <v>33</v>
      </c>
      <c r="Q96" s="17">
        <v>17</v>
      </c>
      <c r="R96" s="27">
        <v>0</v>
      </c>
      <c r="S96" s="27">
        <v>0</v>
      </c>
      <c r="T96" s="27">
        <v>0</v>
      </c>
      <c r="U96" s="27">
        <v>1</v>
      </c>
      <c r="V96" s="27">
        <v>12</v>
      </c>
      <c r="W96" s="27">
        <v>15</v>
      </c>
      <c r="X96" s="27">
        <v>3</v>
      </c>
      <c r="Y96" s="27">
        <v>2</v>
      </c>
      <c r="Z96" s="27">
        <v>0</v>
      </c>
      <c r="AA96" s="27">
        <v>0</v>
      </c>
      <c r="AB96" s="27">
        <v>0</v>
      </c>
      <c r="AC96" s="27">
        <v>0</v>
      </c>
      <c r="AD96" s="18">
        <f>SUM(R96:AC96)</f>
        <v>33</v>
      </c>
      <c r="AF96" s="17">
        <v>17</v>
      </c>
      <c r="AG96" s="28">
        <f>O61</f>
        <v>42</v>
      </c>
      <c r="AH96" s="29">
        <f>O131</f>
        <v>24</v>
      </c>
      <c r="AI96" s="29">
        <f>O201</f>
        <v>28</v>
      </c>
      <c r="AJ96" s="17">
        <f>O271</f>
        <v>46</v>
      </c>
      <c r="AK96" s="17">
        <f>O341</f>
        <v>62</v>
      </c>
      <c r="AL96" s="17">
        <f>O411</f>
        <v>69</v>
      </c>
      <c r="AM96" s="17">
        <f>O481</f>
        <v>55</v>
      </c>
      <c r="AN96" s="30">
        <f>(AG96+AJ96+AK96+AL96+AM96)/5</f>
        <v>54.8</v>
      </c>
      <c r="AO96" s="30">
        <f>SUM(AG96:AM96)/7</f>
        <v>46.571428571428569</v>
      </c>
      <c r="AQ96" s="17">
        <v>17</v>
      </c>
      <c r="AR96" s="97">
        <v>32.799999237060547</v>
      </c>
      <c r="AS96" s="97">
        <v>33.5</v>
      </c>
      <c r="AT96" s="97">
        <v>31.700000762939453</v>
      </c>
      <c r="AU96" s="97">
        <v>30.700000762939453</v>
      </c>
      <c r="AV96" s="97">
        <v>32.200000762939453</v>
      </c>
      <c r="AW96" s="97">
        <v>31.5</v>
      </c>
      <c r="AX96" s="97">
        <v>31.5</v>
      </c>
      <c r="AY96" s="1" t="s">
        <v>20</v>
      </c>
      <c r="BI96" s="41" t="s">
        <v>21</v>
      </c>
      <c r="BJ96" s="65">
        <f>SUM(B280)</f>
        <v>403</v>
      </c>
      <c r="BK96" s="112">
        <f>SUM(C280)</f>
        <v>87</v>
      </c>
      <c r="BL96" s="66">
        <f>SUM(D280,F280:H280,M280)</f>
        <v>6</v>
      </c>
      <c r="BM96" s="67">
        <f>SUM(E280,I280:L280,N280)</f>
        <v>2</v>
      </c>
      <c r="BN96" s="44">
        <f>SUM(BJ96:BM96)</f>
        <v>498</v>
      </c>
    </row>
    <row r="97" spans="1:66" ht="13" x14ac:dyDescent="0.3">
      <c r="A97" s="17">
        <v>18</v>
      </c>
      <c r="B97" s="27">
        <v>38</v>
      </c>
      <c r="C97" s="27">
        <v>1</v>
      </c>
      <c r="D97" s="27">
        <v>0</v>
      </c>
      <c r="E97" s="27">
        <v>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18">
        <f>SUM(B97:N97)</f>
        <v>39</v>
      </c>
      <c r="Q97" s="17">
        <v>18</v>
      </c>
      <c r="R97" s="27">
        <v>0</v>
      </c>
      <c r="S97" s="27">
        <v>0</v>
      </c>
      <c r="T97" s="27">
        <v>1</v>
      </c>
      <c r="U97" s="27">
        <v>2</v>
      </c>
      <c r="V97" s="27">
        <v>15</v>
      </c>
      <c r="W97" s="27">
        <v>18</v>
      </c>
      <c r="X97" s="27">
        <v>3</v>
      </c>
      <c r="Y97" s="27">
        <v>0</v>
      </c>
      <c r="Z97" s="27">
        <v>0</v>
      </c>
      <c r="AA97" s="27">
        <v>0</v>
      </c>
      <c r="AB97" s="27">
        <v>0</v>
      </c>
      <c r="AC97" s="27">
        <v>0</v>
      </c>
      <c r="AD97" s="18">
        <f>SUM(R97:AC97)</f>
        <v>39</v>
      </c>
      <c r="AF97" s="17">
        <v>18</v>
      </c>
      <c r="AG97" s="28">
        <f>O62</f>
        <v>51</v>
      </c>
      <c r="AH97" s="29">
        <f>O132</f>
        <v>25</v>
      </c>
      <c r="AI97" s="29">
        <f>O202</f>
        <v>18</v>
      </c>
      <c r="AJ97" s="17">
        <f>O272</f>
        <v>52</v>
      </c>
      <c r="AK97" s="17">
        <f>O342</f>
        <v>54</v>
      </c>
      <c r="AL97" s="17">
        <f>O412</f>
        <v>66</v>
      </c>
      <c r="AM97" s="17">
        <f>O482</f>
        <v>69</v>
      </c>
      <c r="AN97" s="30">
        <f>(AG97+AJ97+AK97+AL97+AM97)/5</f>
        <v>58.4</v>
      </c>
      <c r="AO97" s="30">
        <f>SUM(AG97:AM97)/7</f>
        <v>47.857142857142854</v>
      </c>
      <c r="AQ97" s="17">
        <v>18</v>
      </c>
      <c r="AR97" s="97">
        <v>33</v>
      </c>
      <c r="AS97" s="97">
        <v>32.599998474121094</v>
      </c>
      <c r="AT97" s="97">
        <v>33.299999237060547</v>
      </c>
      <c r="AU97" s="97">
        <v>32.400001525878906</v>
      </c>
      <c r="AV97" s="97">
        <v>31.799999237060547</v>
      </c>
      <c r="AW97" s="97">
        <v>32.700000762939453</v>
      </c>
      <c r="AX97" s="97">
        <v>33.099998474121094</v>
      </c>
      <c r="AY97" s="1" t="s">
        <v>20</v>
      </c>
      <c r="BI97" s="47" t="s">
        <v>22</v>
      </c>
      <c r="BJ97" s="48">
        <f>SUM(B281)</f>
        <v>440</v>
      </c>
      <c r="BK97" s="108">
        <f>SUM(C281)</f>
        <v>93</v>
      </c>
      <c r="BL97" s="49">
        <f>SUM(D281,F281:H281,M281)</f>
        <v>6</v>
      </c>
      <c r="BM97" s="50">
        <f>SUM(E281,I281:L281,N281)</f>
        <v>2</v>
      </c>
      <c r="BN97" s="44">
        <f>SUM(BJ97:BM97)</f>
        <v>541</v>
      </c>
    </row>
    <row r="98" spans="1:66" ht="13" x14ac:dyDescent="0.3">
      <c r="A98" s="17">
        <v>19</v>
      </c>
      <c r="B98" s="27">
        <v>39</v>
      </c>
      <c r="C98" s="27">
        <v>1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18">
        <f>SUM(B98:N98)</f>
        <v>40</v>
      </c>
      <c r="Q98" s="17">
        <v>19</v>
      </c>
      <c r="R98" s="27">
        <v>0</v>
      </c>
      <c r="S98" s="27">
        <v>0</v>
      </c>
      <c r="T98" s="27">
        <v>0</v>
      </c>
      <c r="U98" s="27">
        <v>6</v>
      </c>
      <c r="V98" s="27">
        <v>19</v>
      </c>
      <c r="W98" s="27">
        <v>15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18">
        <f>SUM(R98:AC98)</f>
        <v>40</v>
      </c>
      <c r="AF98" s="17">
        <v>19</v>
      </c>
      <c r="AG98" s="28">
        <f>O63</f>
        <v>63</v>
      </c>
      <c r="AH98" s="29">
        <f>O133</f>
        <v>18</v>
      </c>
      <c r="AI98" s="29">
        <f>O203</f>
        <v>11</v>
      </c>
      <c r="AJ98" s="17">
        <f>O273</f>
        <v>34</v>
      </c>
      <c r="AK98" s="17">
        <f>O343</f>
        <v>36</v>
      </c>
      <c r="AL98" s="17">
        <f>O413</f>
        <v>34</v>
      </c>
      <c r="AM98" s="17">
        <f>O483</f>
        <v>33</v>
      </c>
      <c r="AN98" s="30">
        <f>(AG98+AJ98+AK98+AL98+AM98)/5</f>
        <v>40</v>
      </c>
      <c r="AO98" s="30">
        <f>SUM(AG98:AM98)/7</f>
        <v>32.714285714285715</v>
      </c>
      <c r="AQ98" s="17">
        <v>19</v>
      </c>
      <c r="AR98" s="97">
        <v>29.700000762939453</v>
      </c>
      <c r="AS98" s="97">
        <v>33</v>
      </c>
      <c r="AT98" s="97">
        <v>34.099998474121094</v>
      </c>
      <c r="AU98" s="97">
        <v>32.900001525878906</v>
      </c>
      <c r="AV98" s="97">
        <v>30.299999237060547</v>
      </c>
      <c r="AW98" s="97">
        <v>31.100000381469727</v>
      </c>
      <c r="AX98" s="97">
        <v>31.100000381469727</v>
      </c>
      <c r="AY98" s="1" t="s">
        <v>20</v>
      </c>
      <c r="BI98" s="53" t="s">
        <v>23</v>
      </c>
      <c r="BJ98" s="54">
        <f>SUM(B282)</f>
        <v>448</v>
      </c>
      <c r="BK98" s="109">
        <f>SUM(C282)</f>
        <v>94</v>
      </c>
      <c r="BL98" s="55">
        <f>SUM(D282,F282:H282,M282)</f>
        <v>6</v>
      </c>
      <c r="BM98" s="56">
        <f>SUM(E282,I282:L282,N282)</f>
        <v>2</v>
      </c>
      <c r="BN98" s="44">
        <f>SUM(BJ98:BM98)</f>
        <v>550</v>
      </c>
    </row>
    <row r="99" spans="1:66" ht="13" x14ac:dyDescent="0.3">
      <c r="A99" s="17">
        <v>20</v>
      </c>
      <c r="B99" s="27">
        <v>19</v>
      </c>
      <c r="C99" s="27">
        <v>0</v>
      </c>
      <c r="D99" s="27">
        <v>0</v>
      </c>
      <c r="E99" s="27">
        <v>0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18">
        <f>SUM(B99:N99)</f>
        <v>19</v>
      </c>
      <c r="Q99" s="17">
        <v>20</v>
      </c>
      <c r="R99" s="27">
        <v>0</v>
      </c>
      <c r="S99" s="27">
        <v>0</v>
      </c>
      <c r="T99" s="27">
        <v>0</v>
      </c>
      <c r="U99" s="27">
        <v>0</v>
      </c>
      <c r="V99" s="27">
        <v>9</v>
      </c>
      <c r="W99" s="27">
        <v>8</v>
      </c>
      <c r="X99" s="27">
        <v>2</v>
      </c>
      <c r="Y99" s="27">
        <v>0</v>
      </c>
      <c r="Z99" s="27">
        <v>0</v>
      </c>
      <c r="AA99" s="27">
        <v>0</v>
      </c>
      <c r="AB99" s="27">
        <v>0</v>
      </c>
      <c r="AC99" s="27">
        <v>0</v>
      </c>
      <c r="AD99" s="18">
        <f>SUM(R99:AC99)</f>
        <v>19</v>
      </c>
      <c r="AF99" s="17">
        <v>20</v>
      </c>
      <c r="AG99" s="28">
        <f>O64</f>
        <v>53</v>
      </c>
      <c r="AH99" s="29">
        <f>O134</f>
        <v>19</v>
      </c>
      <c r="AI99" s="29">
        <f>O204</f>
        <v>8</v>
      </c>
      <c r="AJ99" s="17">
        <f>O274</f>
        <v>19</v>
      </c>
      <c r="AK99" s="17">
        <f>O344</f>
        <v>20</v>
      </c>
      <c r="AL99" s="17">
        <f>O414</f>
        <v>25</v>
      </c>
      <c r="AM99" s="17">
        <f>O484</f>
        <v>19</v>
      </c>
      <c r="AN99" s="30">
        <f>(AG99+AJ99+AK99+AL99+AM99)/5</f>
        <v>27.2</v>
      </c>
      <c r="AO99" s="30">
        <f>SUM(AG99:AM99)/7</f>
        <v>23.285714285714285</v>
      </c>
      <c r="AQ99" s="17">
        <v>20</v>
      </c>
      <c r="AR99" s="97">
        <v>29.600000381469727</v>
      </c>
      <c r="AS99" s="97">
        <v>31.799999237060547</v>
      </c>
      <c r="AT99" s="97">
        <v>32</v>
      </c>
      <c r="AU99" s="97">
        <v>32.299999237060547</v>
      </c>
      <c r="AV99" s="97">
        <v>31.399999618530273</v>
      </c>
      <c r="AW99" s="97">
        <v>32.900001525878906</v>
      </c>
      <c r="AX99" s="97">
        <v>33</v>
      </c>
      <c r="AY99" s="1" t="s">
        <v>20</v>
      </c>
      <c r="BI99" s="57" t="s">
        <v>24</v>
      </c>
      <c r="BJ99" s="58">
        <f>SUM(B283)</f>
        <v>455</v>
      </c>
      <c r="BK99" s="110">
        <f>SUM(C283)</f>
        <v>96</v>
      </c>
      <c r="BL99" s="59">
        <f>SUM(D283,F283:H283,M283)</f>
        <v>6</v>
      </c>
      <c r="BM99" s="60">
        <f>SUM(E283,I283:L283,N283)</f>
        <v>2</v>
      </c>
      <c r="BN99" s="44">
        <f>SUM(BJ99:BM99)</f>
        <v>559</v>
      </c>
    </row>
    <row r="100" spans="1:66" ht="13" x14ac:dyDescent="0.3">
      <c r="A100" s="17">
        <v>21</v>
      </c>
      <c r="B100" s="27">
        <v>12</v>
      </c>
      <c r="C100" s="27">
        <v>0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18">
        <f>SUM(B100:N100)</f>
        <v>12</v>
      </c>
      <c r="Q100" s="17">
        <v>21</v>
      </c>
      <c r="R100" s="27">
        <v>0</v>
      </c>
      <c r="S100" s="27">
        <v>0</v>
      </c>
      <c r="T100" s="27">
        <v>0</v>
      </c>
      <c r="U100" s="27">
        <v>1</v>
      </c>
      <c r="V100" s="27">
        <v>5</v>
      </c>
      <c r="W100" s="27">
        <v>3</v>
      </c>
      <c r="X100" s="27">
        <v>3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18">
        <f>SUM(R100:AC100)</f>
        <v>12</v>
      </c>
      <c r="AF100" s="17">
        <v>21</v>
      </c>
      <c r="AG100" s="28">
        <f>O65</f>
        <v>11</v>
      </c>
      <c r="AH100" s="29">
        <f>O135</f>
        <v>7</v>
      </c>
      <c r="AI100" s="29">
        <f>O205</f>
        <v>8</v>
      </c>
      <c r="AJ100" s="17">
        <f>O275</f>
        <v>10</v>
      </c>
      <c r="AK100" s="17">
        <f>O345</f>
        <v>14</v>
      </c>
      <c r="AL100" s="17">
        <f>O415</f>
        <v>12</v>
      </c>
      <c r="AM100" s="17">
        <f>O485</f>
        <v>14</v>
      </c>
      <c r="AN100" s="30">
        <f>(AG100+AJ100+AK100+AL100+AM100)/5</f>
        <v>12.2</v>
      </c>
      <c r="AO100" s="30">
        <f>SUM(AG100:AM100)/7</f>
        <v>10.857142857142858</v>
      </c>
      <c r="AQ100" s="17">
        <v>21</v>
      </c>
      <c r="AR100" s="97">
        <v>31.299999237060547</v>
      </c>
      <c r="AS100" s="97">
        <v>32.900001525878906</v>
      </c>
      <c r="AT100" s="97">
        <v>33.799999237060547</v>
      </c>
      <c r="AU100" s="97">
        <v>30.200000762939453</v>
      </c>
      <c r="AV100" s="97">
        <v>29.600000381469727</v>
      </c>
      <c r="AW100" s="97">
        <v>32.099998474121094</v>
      </c>
      <c r="AX100" s="97">
        <v>32.400001525878906</v>
      </c>
      <c r="AY100" s="1" t="s">
        <v>20</v>
      </c>
      <c r="BI100" s="10">
        <f>BI95+1</f>
        <v>45552</v>
      </c>
      <c r="BJ100" s="62"/>
      <c r="BK100" s="111"/>
      <c r="BL100" s="63"/>
      <c r="BM100" s="64"/>
      <c r="BN100" s="37"/>
    </row>
    <row r="101" spans="1:66" ht="13" x14ac:dyDescent="0.3">
      <c r="A101" s="17">
        <v>22</v>
      </c>
      <c r="B101" s="27">
        <v>12</v>
      </c>
      <c r="C101" s="27">
        <v>0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18">
        <f>SUM(B101:N101)</f>
        <v>12</v>
      </c>
      <c r="Q101" s="17">
        <v>22</v>
      </c>
      <c r="R101" s="27">
        <v>0</v>
      </c>
      <c r="S101" s="27">
        <v>0</v>
      </c>
      <c r="T101" s="27">
        <v>0</v>
      </c>
      <c r="U101" s="27">
        <v>0</v>
      </c>
      <c r="V101" s="27">
        <v>5</v>
      </c>
      <c r="W101" s="27">
        <v>3</v>
      </c>
      <c r="X101" s="27">
        <v>4</v>
      </c>
      <c r="Y101" s="27">
        <v>0</v>
      </c>
      <c r="Z101" s="27">
        <v>0</v>
      </c>
      <c r="AA101" s="27">
        <v>0</v>
      </c>
      <c r="AB101" s="27">
        <v>0</v>
      </c>
      <c r="AC101" s="27">
        <v>0</v>
      </c>
      <c r="AD101" s="18">
        <f>SUM(R101:AC101)</f>
        <v>12</v>
      </c>
      <c r="AF101" s="17">
        <v>22</v>
      </c>
      <c r="AG101" s="28">
        <f>O66</f>
        <v>10</v>
      </c>
      <c r="AH101" s="29">
        <f>O136</f>
        <v>4</v>
      </c>
      <c r="AI101" s="29">
        <f>O206</f>
        <v>3</v>
      </c>
      <c r="AJ101" s="17">
        <f>O276</f>
        <v>7</v>
      </c>
      <c r="AK101" s="17">
        <f>O346</f>
        <v>9</v>
      </c>
      <c r="AL101" s="17">
        <f>O416</f>
        <v>11</v>
      </c>
      <c r="AM101" s="17">
        <f>O486</f>
        <v>11</v>
      </c>
      <c r="AN101" s="30">
        <f>(AG101+AJ101+AK101+AL101+AM101)/5</f>
        <v>9.6</v>
      </c>
      <c r="AO101" s="30">
        <f>SUM(AG101:AM101)/7</f>
        <v>7.8571428571428568</v>
      </c>
      <c r="AQ101" s="17">
        <v>22</v>
      </c>
      <c r="AR101" s="97">
        <v>31.200000762939453</v>
      </c>
      <c r="AS101" s="97">
        <v>40.5</v>
      </c>
      <c r="AT101" s="97">
        <v>33.400001525878906</v>
      </c>
      <c r="AU101" s="97">
        <v>31.799999237060547</v>
      </c>
      <c r="AV101" s="97">
        <v>32.099998474121094</v>
      </c>
      <c r="AW101" s="97">
        <v>33.299999237060547</v>
      </c>
      <c r="AX101" s="97">
        <v>33</v>
      </c>
      <c r="AY101" s="1" t="s">
        <v>20</v>
      </c>
      <c r="BI101" s="41" t="s">
        <v>21</v>
      </c>
      <c r="BJ101" s="65">
        <f>SUM(B350)</f>
        <v>458</v>
      </c>
      <c r="BK101" s="112">
        <f>SUM(C350)</f>
        <v>86</v>
      </c>
      <c r="BL101" s="66">
        <f>SUM(D350,F350:H350,M350)</f>
        <v>4</v>
      </c>
      <c r="BM101" s="67">
        <f>SUM(E350,I350:L350,N350)</f>
        <v>3</v>
      </c>
      <c r="BN101" s="44">
        <f>SUM(BJ101:BM101)</f>
        <v>551</v>
      </c>
    </row>
    <row r="102" spans="1:66" ht="13" x14ac:dyDescent="0.3">
      <c r="A102" s="17">
        <v>23</v>
      </c>
      <c r="B102" s="27">
        <v>3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18">
        <f>SUM(B102:N102)</f>
        <v>3</v>
      </c>
      <c r="Q102" s="17">
        <v>23</v>
      </c>
      <c r="R102" s="27">
        <v>0</v>
      </c>
      <c r="S102" s="27">
        <v>0</v>
      </c>
      <c r="T102" s="27">
        <v>0</v>
      </c>
      <c r="U102" s="27">
        <v>0</v>
      </c>
      <c r="V102" s="27">
        <v>0</v>
      </c>
      <c r="W102" s="27">
        <v>1</v>
      </c>
      <c r="X102" s="27">
        <v>1</v>
      </c>
      <c r="Y102" s="27">
        <v>1</v>
      </c>
      <c r="Z102" s="27">
        <v>0</v>
      </c>
      <c r="AA102" s="27">
        <v>0</v>
      </c>
      <c r="AB102" s="27">
        <v>0</v>
      </c>
      <c r="AC102" s="27">
        <v>0</v>
      </c>
      <c r="AD102" s="18">
        <f>SUM(R102:AC102)</f>
        <v>3</v>
      </c>
      <c r="AF102" s="17">
        <v>23</v>
      </c>
      <c r="AG102" s="28">
        <f>O67</f>
        <v>3</v>
      </c>
      <c r="AH102" s="29">
        <f>O137</f>
        <v>7</v>
      </c>
      <c r="AI102" s="29">
        <f>O207</f>
        <v>2</v>
      </c>
      <c r="AJ102" s="17">
        <f>O277</f>
        <v>7</v>
      </c>
      <c r="AK102" s="17">
        <f>O347</f>
        <v>5</v>
      </c>
      <c r="AL102" s="17">
        <f>O417</f>
        <v>6</v>
      </c>
      <c r="AM102" s="17">
        <f>O487</f>
        <v>1</v>
      </c>
      <c r="AN102" s="30">
        <f>(AG102+AJ102+AK102+AL102+AM102)/5</f>
        <v>4.4000000000000004</v>
      </c>
      <c r="AO102" s="30">
        <f>SUM(AG102:AM102)/7</f>
        <v>4.4285714285714288</v>
      </c>
      <c r="AQ102" s="17">
        <v>23</v>
      </c>
      <c r="AR102" s="97">
        <v>32.799999237060547</v>
      </c>
      <c r="AS102" s="97">
        <v>28.399999618530273</v>
      </c>
      <c r="AT102" s="97">
        <v>39.900001525878906</v>
      </c>
      <c r="AU102" s="97">
        <v>35.599998474121094</v>
      </c>
      <c r="AV102" s="97">
        <v>35.599998474121094</v>
      </c>
      <c r="AW102" s="97">
        <v>31.299999237060547</v>
      </c>
      <c r="AX102" s="97">
        <v>39.700000762939453</v>
      </c>
      <c r="AY102" s="1" t="s">
        <v>20</v>
      </c>
      <c r="BI102" s="47" t="s">
        <v>22</v>
      </c>
      <c r="BJ102" s="48">
        <f>SUM(B351)</f>
        <v>505</v>
      </c>
      <c r="BK102" s="108">
        <f>SUM(C351)</f>
        <v>94</v>
      </c>
      <c r="BL102" s="49">
        <f>SUM(D351,F351:H351,M351)</f>
        <v>4</v>
      </c>
      <c r="BM102" s="50">
        <f>SUM(E351,I351:L351,N351)</f>
        <v>3</v>
      </c>
      <c r="BN102" s="44">
        <f>SUM(BJ102:BM102)</f>
        <v>606</v>
      </c>
    </row>
    <row r="103" spans="1:66" ht="13" x14ac:dyDescent="0.3">
      <c r="A103" s="17">
        <v>24</v>
      </c>
      <c r="B103" s="27">
        <v>4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18">
        <f>SUM(B103:N103)</f>
        <v>4</v>
      </c>
      <c r="Q103" s="17">
        <v>24</v>
      </c>
      <c r="R103" s="27">
        <v>0</v>
      </c>
      <c r="S103" s="27">
        <v>0</v>
      </c>
      <c r="T103" s="27">
        <v>0</v>
      </c>
      <c r="U103" s="27">
        <v>0</v>
      </c>
      <c r="V103" s="27">
        <v>2</v>
      </c>
      <c r="W103" s="27">
        <v>1</v>
      </c>
      <c r="X103" s="27">
        <v>1</v>
      </c>
      <c r="Y103" s="27">
        <v>0</v>
      </c>
      <c r="Z103" s="27">
        <v>0</v>
      </c>
      <c r="AA103" s="27">
        <v>0</v>
      </c>
      <c r="AB103" s="27">
        <v>0</v>
      </c>
      <c r="AC103" s="27">
        <v>0</v>
      </c>
      <c r="AD103" s="18">
        <f>SUM(R103:AC103)</f>
        <v>4</v>
      </c>
      <c r="AF103" s="17">
        <v>24</v>
      </c>
      <c r="AG103" s="28">
        <f>O68</f>
        <v>6</v>
      </c>
      <c r="AH103" s="29">
        <f>O138</f>
        <v>4</v>
      </c>
      <c r="AI103" s="29">
        <f>O208</f>
        <v>2</v>
      </c>
      <c r="AJ103" s="17">
        <f>O278</f>
        <v>2</v>
      </c>
      <c r="AK103" s="17">
        <f>O348</f>
        <v>1</v>
      </c>
      <c r="AL103" s="17">
        <f>O418</f>
        <v>1</v>
      </c>
      <c r="AM103" s="17">
        <f>O488</f>
        <v>2</v>
      </c>
      <c r="AN103" s="30">
        <f>(AG103+AJ103+AK103+AL103+AM103)/5</f>
        <v>2.4</v>
      </c>
      <c r="AO103" s="30">
        <f>SUM(AG103:AM103)/7</f>
        <v>2.5714285714285716</v>
      </c>
      <c r="AQ103" s="17">
        <v>24</v>
      </c>
      <c r="AR103" s="97">
        <v>34.700000762939453</v>
      </c>
      <c r="AS103" s="97">
        <v>33.700000762939453</v>
      </c>
      <c r="AT103" s="97">
        <v>29.200000762939453</v>
      </c>
      <c r="AU103" s="97">
        <v>28.5</v>
      </c>
      <c r="AV103" s="97">
        <v>28.799999237060547</v>
      </c>
      <c r="AW103" s="97">
        <v>36.400001525878906</v>
      </c>
      <c r="AX103" s="97">
        <v>35.900001525878906</v>
      </c>
      <c r="AY103" s="1" t="s">
        <v>20</v>
      </c>
      <c r="BI103" s="53" t="s">
        <v>23</v>
      </c>
      <c r="BJ103" s="54">
        <f>SUM(B352)</f>
        <v>511</v>
      </c>
      <c r="BK103" s="109">
        <f>SUM(C352)</f>
        <v>94</v>
      </c>
      <c r="BL103" s="55">
        <f>SUM(D352,F352:H352,M352)</f>
        <v>4</v>
      </c>
      <c r="BM103" s="56">
        <f>SUM(E352,I352:L352,N352)</f>
        <v>3</v>
      </c>
      <c r="BN103" s="44">
        <f>SUM(BJ103:BM103)</f>
        <v>612</v>
      </c>
    </row>
    <row r="104" spans="1:66" ht="13" x14ac:dyDescent="0.3">
      <c r="AF104" s="5"/>
      <c r="AG104" s="7"/>
      <c r="AH104" s="7"/>
      <c r="AI104" s="7"/>
      <c r="AJ104" s="5"/>
      <c r="AK104" s="5"/>
      <c r="AL104" s="5"/>
      <c r="AM104" s="5"/>
      <c r="AN104" s="7"/>
      <c r="AO104" s="5"/>
      <c r="AQ104" s="5"/>
      <c r="AR104" s="68"/>
      <c r="AS104" s="68"/>
      <c r="AT104" s="68"/>
      <c r="AU104" s="68"/>
      <c r="AV104" s="68"/>
      <c r="AW104" s="68"/>
      <c r="AX104" s="68"/>
      <c r="BI104" s="57" t="s">
        <v>24</v>
      </c>
      <c r="BJ104" s="58">
        <f>SUM(B353)</f>
        <v>520</v>
      </c>
      <c r="BK104" s="110">
        <f>SUM(C353)</f>
        <v>94</v>
      </c>
      <c r="BL104" s="59">
        <f>SUM(D353,F353:H353,M353)</f>
        <v>4</v>
      </c>
      <c r="BM104" s="60">
        <f>SUM(E353,I353:L353,N353)</f>
        <v>4</v>
      </c>
      <c r="BN104" s="44">
        <f>SUM(BJ104:BM104)</f>
        <v>622</v>
      </c>
    </row>
    <row r="105" spans="1:66" ht="13" x14ac:dyDescent="0.3">
      <c r="A105" s="69" t="s">
        <v>21</v>
      </c>
      <c r="B105" s="70">
        <f>SUM(B87:B98)</f>
        <v>428</v>
      </c>
      <c r="C105" s="70">
        <f>SUM(C87:C98)</f>
        <v>30</v>
      </c>
      <c r="D105" s="70">
        <f>SUM(D87:D98)</f>
        <v>0</v>
      </c>
      <c r="E105" s="70">
        <f>SUM(E87:E98)</f>
        <v>0</v>
      </c>
      <c r="F105" s="70">
        <f>SUM(F87:F98)</f>
        <v>0</v>
      </c>
      <c r="G105" s="70">
        <f>SUM(G87:G98)</f>
        <v>0</v>
      </c>
      <c r="H105" s="70">
        <f>SUM(H87:H98)</f>
        <v>0</v>
      </c>
      <c r="I105" s="70">
        <f>SUM(I87:I98)</f>
        <v>1</v>
      </c>
      <c r="J105" s="70">
        <f>SUM(J87:J98)</f>
        <v>0</v>
      </c>
      <c r="K105" s="70">
        <f>SUM(K87:K98)</f>
        <v>0</v>
      </c>
      <c r="L105" s="70">
        <f>SUM(L87:L98)</f>
        <v>0</v>
      </c>
      <c r="M105" s="70">
        <f>SUM(M87:M98)</f>
        <v>0</v>
      </c>
      <c r="N105" s="70">
        <f>SUM(N87:N98)</f>
        <v>0</v>
      </c>
      <c r="O105" s="71">
        <f>SUM(O87:O98)</f>
        <v>459</v>
      </c>
      <c r="Q105" s="69" t="s">
        <v>21</v>
      </c>
      <c r="R105" s="70">
        <f>SUM(R87:R98)</f>
        <v>0</v>
      </c>
      <c r="S105" s="70">
        <f>SUM(S87:S98)</f>
        <v>0</v>
      </c>
      <c r="T105" s="70">
        <f>SUM(T87:T98)</f>
        <v>6</v>
      </c>
      <c r="U105" s="70">
        <f>SUM(U87:U98)</f>
        <v>45</v>
      </c>
      <c r="V105" s="70">
        <f>SUM(V87:V98)</f>
        <v>192</v>
      </c>
      <c r="W105" s="70">
        <f>SUM(W87:W98)</f>
        <v>177</v>
      </c>
      <c r="X105" s="70">
        <f>SUM(X87:X98)</f>
        <v>34</v>
      </c>
      <c r="Y105" s="70">
        <f>SUM(Y87:Y98)</f>
        <v>5</v>
      </c>
      <c r="Z105" s="70">
        <f>SUM(Z87:Z98)</f>
        <v>0</v>
      </c>
      <c r="AA105" s="70">
        <f>SUM(AA87:AA98)</f>
        <v>0</v>
      </c>
      <c r="AB105" s="70">
        <f>SUM(AB87:AB98)</f>
        <v>0</v>
      </c>
      <c r="AC105" s="70">
        <f>SUM(AC87:AC98)</f>
        <v>0</v>
      </c>
      <c r="AD105" s="71">
        <f>SUM(AD87:AD98)</f>
        <v>459</v>
      </c>
      <c r="AF105" s="69" t="s">
        <v>21</v>
      </c>
      <c r="AG105" s="70">
        <f>SUM(AG87:AG98)</f>
        <v>530</v>
      </c>
      <c r="AH105" s="70">
        <f>SUM(AH87:AH98)</f>
        <v>347</v>
      </c>
      <c r="AI105" s="70">
        <f>SUM(AI87:AI98)</f>
        <v>321</v>
      </c>
      <c r="AJ105" s="70">
        <f>SUM(AJ87:AJ98)</f>
        <v>498</v>
      </c>
      <c r="AK105" s="70">
        <f>SUM(AK87:AK98)</f>
        <v>551</v>
      </c>
      <c r="AL105" s="70">
        <f>SUM(AL87:AL98)</f>
        <v>555</v>
      </c>
      <c r="AM105" s="70">
        <f>SUM(AM87:AM98)</f>
        <v>542</v>
      </c>
      <c r="AN105" s="72">
        <f>SUM(AN87:AN98)</f>
        <v>535.19999999999993</v>
      </c>
      <c r="AO105" s="72">
        <f>SUM(AO87:AO98)</f>
        <v>477.71428571428567</v>
      </c>
      <c r="AQ105" s="73" t="s">
        <v>25</v>
      </c>
      <c r="AR105" s="74">
        <v>30.299999237060547</v>
      </c>
      <c r="AS105" s="74">
        <v>32.099998474121094</v>
      </c>
      <c r="AT105" s="74">
        <v>32.599998474121094</v>
      </c>
      <c r="AU105" s="74">
        <v>30.600000381469727</v>
      </c>
      <c r="AV105" s="74">
        <v>30.5</v>
      </c>
      <c r="AW105" s="74">
        <v>29.700000762939453</v>
      </c>
      <c r="AX105" s="74">
        <v>30.799999237060547</v>
      </c>
      <c r="AY105" s="1" t="s">
        <v>20</v>
      </c>
      <c r="BI105" s="10">
        <f>BI100+1</f>
        <v>45553</v>
      </c>
      <c r="BJ105" s="62"/>
      <c r="BK105" s="111"/>
      <c r="BL105" s="63"/>
      <c r="BM105" s="64"/>
      <c r="BN105" s="37"/>
    </row>
    <row r="106" spans="1:66" ht="13" x14ac:dyDescent="0.3">
      <c r="A106" s="73" t="s">
        <v>22</v>
      </c>
      <c r="B106" s="75">
        <f>SUM(B86:B101)</f>
        <v>475</v>
      </c>
      <c r="C106" s="75">
        <f>SUM(C86:C101)</f>
        <v>31</v>
      </c>
      <c r="D106" s="75">
        <f>SUM(D86:D101)</f>
        <v>0</v>
      </c>
      <c r="E106" s="75">
        <f>SUM(E86:E101)</f>
        <v>0</v>
      </c>
      <c r="F106" s="75">
        <f>SUM(F86:F101)</f>
        <v>0</v>
      </c>
      <c r="G106" s="75">
        <f>SUM(G86:G101)</f>
        <v>0</v>
      </c>
      <c r="H106" s="75">
        <f>SUM(H86:H101)</f>
        <v>0</v>
      </c>
      <c r="I106" s="75">
        <f>SUM(I86:I101)</f>
        <v>1</v>
      </c>
      <c r="J106" s="75">
        <f>SUM(J86:J101)</f>
        <v>0</v>
      </c>
      <c r="K106" s="75">
        <f>SUM(K86:K101)</f>
        <v>0</v>
      </c>
      <c r="L106" s="75">
        <f>SUM(L86:L101)</f>
        <v>0</v>
      </c>
      <c r="M106" s="75">
        <f>SUM(M86:M101)</f>
        <v>0</v>
      </c>
      <c r="N106" s="75">
        <f>SUM(N86:N101)</f>
        <v>0</v>
      </c>
      <c r="O106" s="71">
        <f>SUM(O86:O101)</f>
        <v>507</v>
      </c>
      <c r="Q106" s="73" t="s">
        <v>22</v>
      </c>
      <c r="R106" s="75">
        <f>SUM(R86:R101)</f>
        <v>0</v>
      </c>
      <c r="S106" s="75">
        <f>SUM(S86:S101)</f>
        <v>0</v>
      </c>
      <c r="T106" s="75">
        <f>SUM(T86:T101)</f>
        <v>6</v>
      </c>
      <c r="U106" s="75">
        <f>SUM(U86:U101)</f>
        <v>47</v>
      </c>
      <c r="V106" s="75">
        <f>SUM(V86:V101)</f>
        <v>213</v>
      </c>
      <c r="W106" s="75">
        <f>SUM(W86:W101)</f>
        <v>191</v>
      </c>
      <c r="X106" s="75">
        <f>SUM(X86:X101)</f>
        <v>45</v>
      </c>
      <c r="Y106" s="75">
        <f>SUM(Y86:Y101)</f>
        <v>5</v>
      </c>
      <c r="Z106" s="75">
        <f>SUM(Z86:Z101)</f>
        <v>0</v>
      </c>
      <c r="AA106" s="75">
        <f>SUM(AA86:AA101)</f>
        <v>0</v>
      </c>
      <c r="AB106" s="75">
        <f>SUM(AB86:AB101)</f>
        <v>0</v>
      </c>
      <c r="AC106" s="75">
        <f>SUM(AC86:AC101)</f>
        <v>0</v>
      </c>
      <c r="AD106" s="71">
        <f>SUM(AD86:AD101)</f>
        <v>507</v>
      </c>
      <c r="AF106" s="73" t="s">
        <v>22</v>
      </c>
      <c r="AG106" s="75">
        <f>SUM(AG86:AG101)</f>
        <v>619</v>
      </c>
      <c r="AH106" s="75">
        <f>SUM(AH86:AH101)</f>
        <v>384</v>
      </c>
      <c r="AI106" s="75">
        <f>SUM(AI86:AI101)</f>
        <v>350</v>
      </c>
      <c r="AJ106" s="75">
        <f>SUM(AJ86:AJ101)</f>
        <v>541</v>
      </c>
      <c r="AK106" s="75">
        <f>SUM(AK86:AK101)</f>
        <v>606</v>
      </c>
      <c r="AL106" s="75">
        <f>SUM(AL86:AL101)</f>
        <v>616</v>
      </c>
      <c r="AM106" s="75">
        <f>SUM(AM86:AM101)</f>
        <v>597</v>
      </c>
      <c r="AN106" s="72">
        <f>SUM(AN86:AN101)</f>
        <v>595.80000000000007</v>
      </c>
      <c r="AO106" s="72">
        <f>SUM(AO86:AO101)</f>
        <v>530.42857142857144</v>
      </c>
      <c r="AQ106" s="76" t="s">
        <v>26</v>
      </c>
      <c r="AR106" s="77">
        <v>30</v>
      </c>
      <c r="AS106" s="77">
        <v>31.5</v>
      </c>
      <c r="AT106" s="77">
        <v>31.100000381469727</v>
      </c>
      <c r="AU106" s="77">
        <v>30.899999618530273</v>
      </c>
      <c r="AV106" s="77">
        <v>30</v>
      </c>
      <c r="AW106" s="77">
        <v>31.899999618530273</v>
      </c>
      <c r="AX106" s="77">
        <v>30.5</v>
      </c>
      <c r="AY106" s="1" t="s">
        <v>20</v>
      </c>
      <c r="BI106" s="41" t="s">
        <v>21</v>
      </c>
      <c r="BJ106" s="65">
        <f>SUM(B420)</f>
        <v>452</v>
      </c>
      <c r="BK106" s="112">
        <f>SUM(C420)</f>
        <v>97</v>
      </c>
      <c r="BL106" s="66">
        <f>SUM(D420,F420:H420,M420)</f>
        <v>4</v>
      </c>
      <c r="BM106" s="67">
        <f>SUM(E420,I420:L420,N420)</f>
        <v>2</v>
      </c>
      <c r="BN106" s="44">
        <f>SUM(BJ106:BM106)</f>
        <v>555</v>
      </c>
    </row>
    <row r="107" spans="1:66" ht="13" x14ac:dyDescent="0.3">
      <c r="A107" s="76" t="s">
        <v>23</v>
      </c>
      <c r="B107" s="78">
        <f>SUM(B86:B103)</f>
        <v>482</v>
      </c>
      <c r="C107" s="78">
        <f>SUM(C86:C103)</f>
        <v>31</v>
      </c>
      <c r="D107" s="78">
        <f>SUM(D86:D103)</f>
        <v>0</v>
      </c>
      <c r="E107" s="78">
        <f>SUM(E86:E103)</f>
        <v>0</v>
      </c>
      <c r="F107" s="78">
        <f>SUM(F86:F103)</f>
        <v>0</v>
      </c>
      <c r="G107" s="78">
        <f>SUM(G86:G103)</f>
        <v>0</v>
      </c>
      <c r="H107" s="78">
        <f>SUM(H86:H103)</f>
        <v>0</v>
      </c>
      <c r="I107" s="78">
        <f>SUM(I86:I103)</f>
        <v>1</v>
      </c>
      <c r="J107" s="78">
        <f>SUM(J86:J103)</f>
        <v>0</v>
      </c>
      <c r="K107" s="78">
        <f>SUM(K86:K103)</f>
        <v>0</v>
      </c>
      <c r="L107" s="78">
        <f>SUM(L86:L103)</f>
        <v>0</v>
      </c>
      <c r="M107" s="78">
        <f>SUM(M86:M103)</f>
        <v>0</v>
      </c>
      <c r="N107" s="78">
        <f>SUM(N86:N103)</f>
        <v>0</v>
      </c>
      <c r="O107" s="71">
        <f>SUM(O86:O103)</f>
        <v>514</v>
      </c>
      <c r="Q107" s="76" t="s">
        <v>23</v>
      </c>
      <c r="R107" s="78">
        <f>SUM(R86:R103)</f>
        <v>0</v>
      </c>
      <c r="S107" s="78">
        <f>SUM(S86:S103)</f>
        <v>0</v>
      </c>
      <c r="T107" s="78">
        <f>SUM(T86:T103)</f>
        <v>6</v>
      </c>
      <c r="U107" s="78">
        <f>SUM(U86:U103)</f>
        <v>47</v>
      </c>
      <c r="V107" s="78">
        <f>SUM(V86:V103)</f>
        <v>215</v>
      </c>
      <c r="W107" s="78">
        <f>SUM(W86:W103)</f>
        <v>193</v>
      </c>
      <c r="X107" s="78">
        <f>SUM(X86:X103)</f>
        <v>47</v>
      </c>
      <c r="Y107" s="78">
        <f>SUM(Y86:Y103)</f>
        <v>6</v>
      </c>
      <c r="Z107" s="78">
        <f>SUM(Z86:Z103)</f>
        <v>0</v>
      </c>
      <c r="AA107" s="78">
        <f>SUM(AA86:AA103)</f>
        <v>0</v>
      </c>
      <c r="AB107" s="78">
        <f>SUM(AB86:AB103)</f>
        <v>0</v>
      </c>
      <c r="AC107" s="78">
        <f>SUM(AC86:AC103)</f>
        <v>0</v>
      </c>
      <c r="AD107" s="71">
        <f>SUM(AD86:AD103)</f>
        <v>514</v>
      </c>
      <c r="AF107" s="76" t="s">
        <v>23</v>
      </c>
      <c r="AG107" s="78">
        <f>SUM(AG86:AG103)</f>
        <v>628</v>
      </c>
      <c r="AH107" s="78">
        <f>SUM(AH86:AH103)</f>
        <v>395</v>
      </c>
      <c r="AI107" s="78">
        <f>SUM(AI86:AI103)</f>
        <v>354</v>
      </c>
      <c r="AJ107" s="78">
        <f>SUM(AJ86:AJ103)</f>
        <v>550</v>
      </c>
      <c r="AK107" s="78">
        <f>SUM(AK86:AK103)</f>
        <v>612</v>
      </c>
      <c r="AL107" s="78">
        <f>SUM(AL86:AL103)</f>
        <v>623</v>
      </c>
      <c r="AM107" s="78">
        <f>SUM(AM86:AM103)</f>
        <v>600</v>
      </c>
      <c r="AN107" s="72">
        <f>SUM(AN86:AN103)</f>
        <v>602.6</v>
      </c>
      <c r="AO107" s="72">
        <f>SUM(AO86:AO103)</f>
        <v>537.42857142857144</v>
      </c>
      <c r="AQ107" s="79" t="s">
        <v>24</v>
      </c>
      <c r="AR107" s="80">
        <v>31</v>
      </c>
      <c r="AS107" s="80">
        <v>32.5</v>
      </c>
      <c r="AT107" s="80">
        <v>32.299999237060547</v>
      </c>
      <c r="AU107" s="80">
        <v>31.799999237060547</v>
      </c>
      <c r="AV107" s="80">
        <v>31.5</v>
      </c>
      <c r="AW107" s="80">
        <v>31.5</v>
      </c>
      <c r="AX107" s="80">
        <v>31.600000381469727</v>
      </c>
      <c r="AY107" s="1" t="s">
        <v>20</v>
      </c>
      <c r="BI107" s="47" t="s">
        <v>22</v>
      </c>
      <c r="BJ107" s="48">
        <f>SUM(B421)</f>
        <v>504</v>
      </c>
      <c r="BK107" s="108">
        <f>SUM(C421)</f>
        <v>106</v>
      </c>
      <c r="BL107" s="49">
        <f>SUM(D421,F421:H421,M421)</f>
        <v>4</v>
      </c>
      <c r="BM107" s="50">
        <f>SUM(E421,I421:L421,N421)</f>
        <v>2</v>
      </c>
      <c r="BN107" s="44">
        <f>SUM(BJ107:BM107)</f>
        <v>616</v>
      </c>
    </row>
    <row r="108" spans="1:66" ht="13" x14ac:dyDescent="0.3">
      <c r="A108" s="79" t="s">
        <v>24</v>
      </c>
      <c r="B108" s="81">
        <f>SUM(B80:B103)</f>
        <v>484</v>
      </c>
      <c r="C108" s="81">
        <f>SUM(C80:C103)</f>
        <v>32</v>
      </c>
      <c r="D108" s="81">
        <f>SUM(D80:D103)</f>
        <v>0</v>
      </c>
      <c r="E108" s="81">
        <f>SUM(E80:E103)</f>
        <v>0</v>
      </c>
      <c r="F108" s="81">
        <f>SUM(F80:F103)</f>
        <v>0</v>
      </c>
      <c r="G108" s="81">
        <f>SUM(G80:G103)</f>
        <v>0</v>
      </c>
      <c r="H108" s="81">
        <f>SUM(H80:H103)</f>
        <v>0</v>
      </c>
      <c r="I108" s="81">
        <f>SUM(I80:I103)</f>
        <v>1</v>
      </c>
      <c r="J108" s="81">
        <f>SUM(J80:J103)</f>
        <v>0</v>
      </c>
      <c r="K108" s="81">
        <f>SUM(K80:K103)</f>
        <v>0</v>
      </c>
      <c r="L108" s="81">
        <f>SUM(L80:L103)</f>
        <v>0</v>
      </c>
      <c r="M108" s="81">
        <f>SUM(M80:M103)</f>
        <v>0</v>
      </c>
      <c r="N108" s="81">
        <f>SUM(N80:N103)</f>
        <v>0</v>
      </c>
      <c r="O108" s="71">
        <f>SUM(O80:O103)</f>
        <v>517</v>
      </c>
      <c r="Q108" s="79" t="s">
        <v>24</v>
      </c>
      <c r="R108" s="81">
        <f>SUM(R80:R103)</f>
        <v>0</v>
      </c>
      <c r="S108" s="81">
        <f>SUM(S80:S103)</f>
        <v>0</v>
      </c>
      <c r="T108" s="81">
        <f>SUM(T80:T103)</f>
        <v>6</v>
      </c>
      <c r="U108" s="81">
        <f>SUM(U80:U103)</f>
        <v>47</v>
      </c>
      <c r="V108" s="81">
        <f>SUM(V80:V103)</f>
        <v>215</v>
      </c>
      <c r="W108" s="81">
        <f>SUM(W80:W103)</f>
        <v>195</v>
      </c>
      <c r="X108" s="81">
        <f>SUM(X80:X103)</f>
        <v>48</v>
      </c>
      <c r="Y108" s="81">
        <f>SUM(Y80:Y103)</f>
        <v>6</v>
      </c>
      <c r="Z108" s="81">
        <f>SUM(Z80:Z103)</f>
        <v>0</v>
      </c>
      <c r="AA108" s="81">
        <f>SUM(AA80:AA103)</f>
        <v>0</v>
      </c>
      <c r="AB108" s="81">
        <f>SUM(AB80:AB103)</f>
        <v>0</v>
      </c>
      <c r="AC108" s="81">
        <f>SUM(AC80:AC103)</f>
        <v>0</v>
      </c>
      <c r="AD108" s="71">
        <f>SUM(AD80:AD103)</f>
        <v>517</v>
      </c>
      <c r="AF108" s="79" t="s">
        <v>24</v>
      </c>
      <c r="AG108" s="81">
        <f>SUM(AG80:AG103)</f>
        <v>639</v>
      </c>
      <c r="AH108" s="81">
        <f>SUM(AH80:AH103)</f>
        <v>402</v>
      </c>
      <c r="AI108" s="81">
        <f>SUM(AI80:AI103)</f>
        <v>361</v>
      </c>
      <c r="AJ108" s="81">
        <f>SUM(AJ80:AJ103)</f>
        <v>559</v>
      </c>
      <c r="AK108" s="81">
        <f>SUM(AK80:AK103)</f>
        <v>622</v>
      </c>
      <c r="AL108" s="81">
        <f>SUM(AL80:AL103)</f>
        <v>627</v>
      </c>
      <c r="AM108" s="81">
        <f>SUM(AM80:AM103)</f>
        <v>612</v>
      </c>
      <c r="AN108" s="72">
        <f>SUM(AN80:AN103)</f>
        <v>611.80000000000007</v>
      </c>
      <c r="AO108" s="72">
        <f>SUM(AO80:AO103)</f>
        <v>546</v>
      </c>
      <c r="BI108" s="53" t="s">
        <v>23</v>
      </c>
      <c r="BJ108" s="54">
        <f>SUM(B422)</f>
        <v>510</v>
      </c>
      <c r="BK108" s="109">
        <f>SUM(C422)</f>
        <v>107</v>
      </c>
      <c r="BL108" s="55">
        <f>SUM(D422,F422:H422,M422)</f>
        <v>4</v>
      </c>
      <c r="BM108" s="56">
        <f>SUM(E422,I422:L422,N422)</f>
        <v>2</v>
      </c>
      <c r="BN108" s="44">
        <f>SUM(BJ108:BM108)</f>
        <v>623</v>
      </c>
    </row>
    <row r="109" spans="1:66" ht="13" x14ac:dyDescent="0.3">
      <c r="AF109" s="82"/>
      <c r="AG109" s="83"/>
      <c r="AH109" s="83"/>
      <c r="AI109" s="83"/>
      <c r="AJ109" s="83"/>
      <c r="AK109" s="83"/>
      <c r="AL109" s="83"/>
      <c r="AM109" s="83"/>
      <c r="AN109" s="84"/>
      <c r="AO109" s="84"/>
      <c r="AV109" s="118" t="s">
        <v>45</v>
      </c>
      <c r="AW109" s="118"/>
      <c r="AX109" s="85">
        <v>31.600000381469727</v>
      </c>
      <c r="BI109" s="57" t="s">
        <v>24</v>
      </c>
      <c r="BJ109" s="58">
        <f>SUM(B423)</f>
        <v>514</v>
      </c>
      <c r="BK109" s="110">
        <f>SUM(C423)</f>
        <v>107</v>
      </c>
      <c r="BL109" s="59">
        <f>SUM(D423,F423:H423,M423)</f>
        <v>4</v>
      </c>
      <c r="BM109" s="60">
        <f>SUM(E423,I423:L423,N423)</f>
        <v>2</v>
      </c>
      <c r="BN109" s="44">
        <f>SUM(BJ109:BM109)</f>
        <v>627</v>
      </c>
    </row>
    <row r="110" spans="1:66" ht="13" x14ac:dyDescent="0.3">
      <c r="AV110" s="118" t="s">
        <v>44</v>
      </c>
      <c r="AW110" s="118"/>
      <c r="AX110" s="85">
        <v>30.5</v>
      </c>
      <c r="BI110" s="10">
        <f>BI105+1</f>
        <v>45554</v>
      </c>
      <c r="BJ110" s="62"/>
      <c r="BK110" s="111"/>
      <c r="BL110" s="63"/>
      <c r="BM110" s="64"/>
      <c r="BN110" s="37"/>
    </row>
    <row r="111" spans="1:66" ht="13" x14ac:dyDescent="0.3">
      <c r="A111" s="4"/>
      <c r="B111" s="2" t="s">
        <v>28</v>
      </c>
      <c r="C111" s="4" t="str">
        <f>C41</f>
        <v>Eastbound</v>
      </c>
      <c r="R111" s="2" t="s">
        <v>28</v>
      </c>
      <c r="S111" s="4" t="str">
        <f>C41</f>
        <v>Eastbound</v>
      </c>
      <c r="AR111" s="2" t="s">
        <v>28</v>
      </c>
      <c r="AS111" s="6" t="str">
        <f>C41</f>
        <v>Eastbound</v>
      </c>
      <c r="AT111" s="7"/>
      <c r="AU111" s="5"/>
      <c r="AV111" s="96" t="s">
        <v>29</v>
      </c>
      <c r="AW111" s="5"/>
      <c r="AX111" s="2"/>
      <c r="BI111" s="41" t="s">
        <v>21</v>
      </c>
      <c r="BJ111" s="65">
        <f>SUM(B490)</f>
        <v>423</v>
      </c>
      <c r="BK111" s="112">
        <f>SUM(C490)</f>
        <v>110</v>
      </c>
      <c r="BL111" s="66">
        <f>SUM(D490,F490:H490,M490)</f>
        <v>5</v>
      </c>
      <c r="BM111" s="67">
        <f>SUM(E490,I490:L490,N490)</f>
        <v>4</v>
      </c>
      <c r="BN111" s="44">
        <f>SUM(BJ111:BM111)</f>
        <v>542</v>
      </c>
    </row>
    <row r="112" spans="1:66" ht="13" x14ac:dyDescent="0.3">
      <c r="AQ112" s="9"/>
      <c r="AR112" s="7"/>
      <c r="AS112" s="7"/>
      <c r="AT112" s="7"/>
      <c r="AU112" s="5"/>
      <c r="AV112" s="5"/>
      <c r="AW112" s="5"/>
      <c r="AX112" s="5"/>
      <c r="BI112" s="47" t="s">
        <v>22</v>
      </c>
      <c r="BJ112" s="48">
        <f>SUM(B491)</f>
        <v>470</v>
      </c>
      <c r="BK112" s="108">
        <f>SUM(C491)</f>
        <v>118</v>
      </c>
      <c r="BL112" s="49">
        <f>SUM(D491,F491:H491,M491)</f>
        <v>5</v>
      </c>
      <c r="BM112" s="50">
        <f>SUM(E491,I491:L491,N491)</f>
        <v>4</v>
      </c>
      <c r="BN112" s="44">
        <f>SUM(BJ112:BM112)</f>
        <v>597</v>
      </c>
    </row>
    <row r="113" spans="1:66" ht="13" x14ac:dyDescent="0.3">
      <c r="A113" s="10">
        <f>A8+1</f>
        <v>45549</v>
      </c>
      <c r="B113" s="115" t="s">
        <v>6</v>
      </c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7"/>
      <c r="Q113" s="10">
        <f>A8+1</f>
        <v>45549</v>
      </c>
      <c r="R113" s="115" t="s">
        <v>7</v>
      </c>
      <c r="S113" s="116"/>
      <c r="T113" s="116"/>
      <c r="U113" s="116"/>
      <c r="V113" s="116"/>
      <c r="W113" s="116"/>
      <c r="X113" s="116"/>
      <c r="Y113" s="116"/>
      <c r="Z113" s="116"/>
      <c r="AA113" s="116"/>
      <c r="AB113" s="116"/>
      <c r="AC113" s="116"/>
      <c r="AD113" s="117"/>
      <c r="AQ113" s="5"/>
      <c r="AR113" s="11" t="str">
        <f>A8</f>
        <v>13/09/2024</v>
      </c>
      <c r="AS113" s="11">
        <f>AR113+1</f>
        <v>45549</v>
      </c>
      <c r="AT113" s="11">
        <f>AS113+1</f>
        <v>45550</v>
      </c>
      <c r="AU113" s="11">
        <f>AT113+1</f>
        <v>45551</v>
      </c>
      <c r="AV113" s="11">
        <f>AU113+1</f>
        <v>45552</v>
      </c>
      <c r="AW113" s="11">
        <f>AV113+1</f>
        <v>45553</v>
      </c>
      <c r="AX113" s="11">
        <f>AW113+1</f>
        <v>45554</v>
      </c>
      <c r="BI113" s="53" t="s">
        <v>23</v>
      </c>
      <c r="BJ113" s="54">
        <f>SUM(B492)</f>
        <v>473</v>
      </c>
      <c r="BK113" s="109">
        <f>SUM(C492)</f>
        <v>118</v>
      </c>
      <c r="BL113" s="55">
        <f>SUM(D492,F492:H492,M492)</f>
        <v>5</v>
      </c>
      <c r="BM113" s="56">
        <f>SUM(E492,I492:L492,N492)</f>
        <v>4</v>
      </c>
      <c r="BN113" s="44">
        <f>SUM(BJ113:BM113)</f>
        <v>600</v>
      </c>
    </row>
    <row r="114" spans="1:66" ht="13" x14ac:dyDescent="0.3">
      <c r="A114" s="17" t="s">
        <v>13</v>
      </c>
      <c r="B114" s="17">
        <v>1</v>
      </c>
      <c r="C114" s="17">
        <v>2</v>
      </c>
      <c r="D114" s="17">
        <v>3</v>
      </c>
      <c r="E114" s="17">
        <v>4</v>
      </c>
      <c r="F114" s="17">
        <v>5</v>
      </c>
      <c r="G114" s="17">
        <v>6</v>
      </c>
      <c r="H114" s="17">
        <v>7</v>
      </c>
      <c r="I114" s="17">
        <v>8</v>
      </c>
      <c r="J114" s="17">
        <v>9</v>
      </c>
      <c r="K114" s="17">
        <v>10</v>
      </c>
      <c r="L114" s="17">
        <v>11</v>
      </c>
      <c r="M114" s="17">
        <v>12</v>
      </c>
      <c r="N114" s="17">
        <v>13</v>
      </c>
      <c r="O114" s="18" t="s">
        <v>12</v>
      </c>
      <c r="Q114" s="17" t="s">
        <v>13</v>
      </c>
      <c r="R114" s="17" t="str">
        <f>R$9</f>
        <v>0-10</v>
      </c>
      <c r="S114" s="17" t="str">
        <f>S$9</f>
        <v>10-15</v>
      </c>
      <c r="T114" s="17" t="str">
        <f>T$9</f>
        <v>15-20</v>
      </c>
      <c r="U114" s="17" t="str">
        <f>U$9</f>
        <v>20-25</v>
      </c>
      <c r="V114" s="17" t="str">
        <f>V$9</f>
        <v>25-30</v>
      </c>
      <c r="W114" s="17" t="str">
        <f>W$9</f>
        <v>30-35</v>
      </c>
      <c r="X114" s="17" t="str">
        <f>X$9</f>
        <v>35-40</v>
      </c>
      <c r="Y114" s="17" t="str">
        <f>Y$9</f>
        <v>40-45</v>
      </c>
      <c r="Z114" s="17" t="str">
        <f>Z$9</f>
        <v>45-50</v>
      </c>
      <c r="AA114" s="17" t="str">
        <f>AA$9</f>
        <v>50-55</v>
      </c>
      <c r="AB114" s="17" t="str">
        <f>AB$9</f>
        <v>55-60</v>
      </c>
      <c r="AC114" s="17" t="str">
        <f>AC$9</f>
        <v>60+</v>
      </c>
      <c r="AD114" s="18" t="s">
        <v>12</v>
      </c>
      <c r="AQ114" s="17" t="s">
        <v>13</v>
      </c>
      <c r="AR114" s="20" t="str">
        <f>TEXT(AR113,"dddd")</f>
        <v>Friday</v>
      </c>
      <c r="AS114" s="20" t="str">
        <f>TEXT(AS113,"dddd")</f>
        <v>Saturday</v>
      </c>
      <c r="AT114" s="20" t="str">
        <f>TEXT(AT113,"dddd")</f>
        <v>Sunday</v>
      </c>
      <c r="AU114" s="20" t="str">
        <f>TEXT(AU113,"dddd")</f>
        <v>Monday</v>
      </c>
      <c r="AV114" s="20" t="str">
        <f>TEXT(AV113,"dddd")</f>
        <v>Tuesday</v>
      </c>
      <c r="AW114" s="20" t="str">
        <f>TEXT(AW113,"dddd")</f>
        <v>Wednesday</v>
      </c>
      <c r="AX114" s="20" t="str">
        <f>TEXT(AX113,"dddd")</f>
        <v>Thursday</v>
      </c>
      <c r="BI114" s="57" t="s">
        <v>24</v>
      </c>
      <c r="BJ114" s="58">
        <f>SUM(B493)</f>
        <v>485</v>
      </c>
      <c r="BK114" s="110">
        <f>SUM(C493)</f>
        <v>118</v>
      </c>
      <c r="BL114" s="59">
        <f>SUM(D493,F493:H493,M493)</f>
        <v>5</v>
      </c>
      <c r="BM114" s="60">
        <f>SUM(E493,I493:L493,N493)</f>
        <v>4</v>
      </c>
      <c r="BN114" s="44">
        <f>SUM(BJ114:BM114)</f>
        <v>612</v>
      </c>
    </row>
    <row r="115" spans="1:66" x14ac:dyDescent="0.25">
      <c r="A115" s="17">
        <v>1</v>
      </c>
      <c r="B115" s="27">
        <v>2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18">
        <f>SUM(B115:N115)</f>
        <v>2</v>
      </c>
      <c r="Q115" s="17">
        <v>1</v>
      </c>
      <c r="R115" s="27">
        <v>0</v>
      </c>
      <c r="S115" s="27">
        <v>0</v>
      </c>
      <c r="T115" s="27">
        <v>0</v>
      </c>
      <c r="U115" s="27">
        <v>0</v>
      </c>
      <c r="V115" s="27">
        <v>1</v>
      </c>
      <c r="W115" s="27">
        <v>0</v>
      </c>
      <c r="X115" s="27">
        <v>0</v>
      </c>
      <c r="Y115" s="27">
        <v>1</v>
      </c>
      <c r="Z115" s="27">
        <v>0</v>
      </c>
      <c r="AA115" s="27">
        <v>0</v>
      </c>
      <c r="AB115" s="27">
        <v>0</v>
      </c>
      <c r="AC115" s="27">
        <v>0</v>
      </c>
      <c r="AD115" s="18">
        <f>SUM(R115:AC115)</f>
        <v>2</v>
      </c>
      <c r="AQ115" s="17">
        <v>1</v>
      </c>
      <c r="AR115" s="97">
        <v>39.099998474121094</v>
      </c>
      <c r="AS115" s="97">
        <v>44.5</v>
      </c>
      <c r="AT115" s="97" t="s">
        <v>20</v>
      </c>
      <c r="AU115" s="97" t="s">
        <v>20</v>
      </c>
      <c r="AV115" s="97" t="s">
        <v>20</v>
      </c>
      <c r="AW115" s="97" t="s">
        <v>20</v>
      </c>
      <c r="AX115" s="97">
        <v>33.900001525878906</v>
      </c>
      <c r="AY115" s="1" t="s">
        <v>20</v>
      </c>
      <c r="BI115" s="5"/>
      <c r="BJ115" s="5"/>
      <c r="BK115" s="5"/>
      <c r="BL115" s="5"/>
      <c r="BM115" s="5"/>
      <c r="BN115" s="5"/>
    </row>
    <row r="116" spans="1:66" ht="13" x14ac:dyDescent="0.3">
      <c r="A116" s="17">
        <v>2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18">
        <f>SUM(B116:N116)</f>
        <v>0</v>
      </c>
      <c r="Q116" s="17">
        <v>2</v>
      </c>
      <c r="R116" s="27">
        <v>0</v>
      </c>
      <c r="S116" s="27">
        <v>0</v>
      </c>
      <c r="T116" s="27">
        <v>0</v>
      </c>
      <c r="U116" s="27">
        <v>0</v>
      </c>
      <c r="V116" s="27">
        <v>0</v>
      </c>
      <c r="W116" s="27">
        <v>0</v>
      </c>
      <c r="X116" s="27">
        <v>0</v>
      </c>
      <c r="Y116" s="27">
        <v>0</v>
      </c>
      <c r="Z116" s="27">
        <v>0</v>
      </c>
      <c r="AA116" s="27">
        <v>0</v>
      </c>
      <c r="AB116" s="27">
        <v>0</v>
      </c>
      <c r="AC116" s="27">
        <v>0</v>
      </c>
      <c r="AD116" s="18">
        <f>SUM(R116:AC116)</f>
        <v>0</v>
      </c>
      <c r="AQ116" s="38">
        <v>2</v>
      </c>
      <c r="AR116" s="97">
        <v>40.099998474121094</v>
      </c>
      <c r="AS116" s="97" t="s">
        <v>20</v>
      </c>
      <c r="AT116" s="97" t="s">
        <v>20</v>
      </c>
      <c r="AU116" s="97">
        <v>47.599998474121094</v>
      </c>
      <c r="AV116" s="97" t="s">
        <v>20</v>
      </c>
      <c r="AW116" s="97" t="s">
        <v>20</v>
      </c>
      <c r="AX116" s="97" t="s">
        <v>20</v>
      </c>
      <c r="AY116" s="1" t="s">
        <v>20</v>
      </c>
      <c r="BI116" s="17" t="s">
        <v>27</v>
      </c>
      <c r="BJ116" s="62"/>
      <c r="BK116" s="111"/>
      <c r="BL116" s="63"/>
      <c r="BM116" s="64"/>
      <c r="BN116" s="37"/>
    </row>
    <row r="117" spans="1:66" ht="13" x14ac:dyDescent="0.3">
      <c r="A117" s="17">
        <v>3</v>
      </c>
      <c r="B117" s="27">
        <v>1</v>
      </c>
      <c r="C117" s="27">
        <v>0</v>
      </c>
      <c r="D117" s="27">
        <v>0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18">
        <f>SUM(B117:N117)</f>
        <v>1</v>
      </c>
      <c r="Q117" s="17">
        <v>3</v>
      </c>
      <c r="R117" s="27">
        <v>0</v>
      </c>
      <c r="S117" s="27">
        <v>0</v>
      </c>
      <c r="T117" s="27">
        <v>0</v>
      </c>
      <c r="U117" s="27">
        <v>0</v>
      </c>
      <c r="V117" s="27">
        <v>0</v>
      </c>
      <c r="W117" s="27">
        <v>1</v>
      </c>
      <c r="X117" s="27">
        <v>0</v>
      </c>
      <c r="Y117" s="27">
        <v>0</v>
      </c>
      <c r="Z117" s="27">
        <v>0</v>
      </c>
      <c r="AA117" s="27">
        <v>0</v>
      </c>
      <c r="AB117" s="27">
        <v>0</v>
      </c>
      <c r="AC117" s="27">
        <v>0</v>
      </c>
      <c r="AD117" s="18">
        <f>SUM(R117:AC117)</f>
        <v>1</v>
      </c>
      <c r="AQ117" s="17">
        <v>3</v>
      </c>
      <c r="AR117" s="97" t="s">
        <v>20</v>
      </c>
      <c r="AS117" s="97" t="s">
        <v>20</v>
      </c>
      <c r="AT117" s="97">
        <v>31.899999618530273</v>
      </c>
      <c r="AU117" s="97" t="s">
        <v>20</v>
      </c>
      <c r="AV117" s="97" t="s">
        <v>20</v>
      </c>
      <c r="AW117" s="97" t="s">
        <v>20</v>
      </c>
      <c r="AX117" s="97" t="s">
        <v>20</v>
      </c>
      <c r="AY117" s="1" t="s">
        <v>20</v>
      </c>
      <c r="BI117" s="41" t="s">
        <v>21</v>
      </c>
      <c r="BJ117" s="65">
        <f>SUM(BJ81,BJ86,BJ91,BJ96,BJ101,BJ106,BJ111)/7</f>
        <v>394.14285714285717</v>
      </c>
      <c r="BK117" s="112">
        <f>SUM(BK81,BK86,BK91,BK96,BK101,BK106,BK111)/7</f>
        <v>77.714285714285708</v>
      </c>
      <c r="BL117" s="66">
        <f>SUM(BL81,BL86,BL91,BL96,BL101,BL106,BL111)/7</f>
        <v>4.1428571428571432</v>
      </c>
      <c r="BM117" s="67">
        <f>SUM(BM81,BM86,BM91,BM96,BM101,BM106,BM111)/7</f>
        <v>1.7142857142857142</v>
      </c>
      <c r="BN117" s="61">
        <f>SUM(BJ117:BM117)</f>
        <v>477.71428571428578</v>
      </c>
    </row>
    <row r="118" spans="1:66" ht="13" x14ac:dyDescent="0.3">
      <c r="A118" s="17">
        <v>4</v>
      </c>
      <c r="B118" s="27">
        <v>0</v>
      </c>
      <c r="C118" s="27">
        <v>0</v>
      </c>
      <c r="D118" s="27">
        <v>0</v>
      </c>
      <c r="E118" s="27">
        <v>0</v>
      </c>
      <c r="F118" s="27">
        <v>0</v>
      </c>
      <c r="G118" s="27">
        <v>0</v>
      </c>
      <c r="H118" s="27">
        <v>0</v>
      </c>
      <c r="I118" s="27">
        <v>0</v>
      </c>
      <c r="J118" s="27">
        <v>0</v>
      </c>
      <c r="K118" s="27">
        <v>0</v>
      </c>
      <c r="L118" s="27">
        <v>0</v>
      </c>
      <c r="M118" s="27">
        <v>0</v>
      </c>
      <c r="N118" s="27">
        <v>0</v>
      </c>
      <c r="O118" s="18">
        <f>SUM(B118:N118)</f>
        <v>0</v>
      </c>
      <c r="Q118" s="17">
        <v>4</v>
      </c>
      <c r="R118" s="27">
        <v>0</v>
      </c>
      <c r="S118" s="27">
        <v>0</v>
      </c>
      <c r="T118" s="27">
        <v>0</v>
      </c>
      <c r="U118" s="27">
        <v>0</v>
      </c>
      <c r="V118" s="27">
        <v>0</v>
      </c>
      <c r="W118" s="27">
        <v>0</v>
      </c>
      <c r="X118" s="27">
        <v>0</v>
      </c>
      <c r="Y118" s="27">
        <v>0</v>
      </c>
      <c r="Z118" s="27">
        <v>0</v>
      </c>
      <c r="AA118" s="27">
        <v>0</v>
      </c>
      <c r="AB118" s="27">
        <v>0</v>
      </c>
      <c r="AC118" s="27">
        <v>0</v>
      </c>
      <c r="AD118" s="18">
        <f>SUM(R118:AC118)</f>
        <v>0</v>
      </c>
      <c r="AQ118" s="17">
        <v>4</v>
      </c>
      <c r="AR118" s="97">
        <v>57.599998474121094</v>
      </c>
      <c r="AS118" s="97" t="s">
        <v>20</v>
      </c>
      <c r="AT118" s="97" t="s">
        <v>20</v>
      </c>
      <c r="AU118" s="97">
        <v>58.400001525878906</v>
      </c>
      <c r="AV118" s="97" t="s">
        <v>20</v>
      </c>
      <c r="AW118" s="97" t="s">
        <v>20</v>
      </c>
      <c r="AX118" s="97">
        <v>38.400001525878906</v>
      </c>
      <c r="AY118" s="1" t="s">
        <v>20</v>
      </c>
      <c r="BI118" s="47" t="s">
        <v>22</v>
      </c>
      <c r="BJ118" s="86">
        <f>SUM(BJ82,BJ87,BJ92,BJ97,BJ102,BJ107,BJ112)/7</f>
        <v>438.71428571428572</v>
      </c>
      <c r="BK118" s="113">
        <f>SUM(BK82,BK87,BK92,BK97,BK102,BK107,BK112)/7</f>
        <v>85.571428571428569</v>
      </c>
      <c r="BL118" s="87">
        <f>SUM(BL82,BL87,BL92,BL97,BL102,BL107,BL112)/7</f>
        <v>4.4285714285714288</v>
      </c>
      <c r="BM118" s="88">
        <f>SUM(BM82,BM87,BM92,BM97,BM102,BM107,BM112)/7</f>
        <v>1.7142857142857142</v>
      </c>
      <c r="BN118" s="61">
        <f>SUM(BJ118:BM118)</f>
        <v>530.42857142857144</v>
      </c>
    </row>
    <row r="119" spans="1:66" ht="13" x14ac:dyDescent="0.3">
      <c r="A119" s="17">
        <v>5</v>
      </c>
      <c r="B119" s="27">
        <v>0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0</v>
      </c>
      <c r="N119" s="27">
        <v>0</v>
      </c>
      <c r="O119" s="18">
        <f>SUM(B119:N119)</f>
        <v>0</v>
      </c>
      <c r="Q119" s="17">
        <v>5</v>
      </c>
      <c r="R119" s="27">
        <v>0</v>
      </c>
      <c r="S119" s="27">
        <v>0</v>
      </c>
      <c r="T119" s="27">
        <v>0</v>
      </c>
      <c r="U119" s="27">
        <v>0</v>
      </c>
      <c r="V119" s="27">
        <v>0</v>
      </c>
      <c r="W119" s="27">
        <v>0</v>
      </c>
      <c r="X119" s="27">
        <v>0</v>
      </c>
      <c r="Y119" s="27">
        <v>0</v>
      </c>
      <c r="Z119" s="27">
        <v>0</v>
      </c>
      <c r="AA119" s="27">
        <v>0</v>
      </c>
      <c r="AB119" s="27">
        <v>0</v>
      </c>
      <c r="AC119" s="27">
        <v>0</v>
      </c>
      <c r="AD119" s="18">
        <f>SUM(R119:AC119)</f>
        <v>0</v>
      </c>
      <c r="AQ119" s="17">
        <v>5</v>
      </c>
      <c r="AR119" s="97" t="s">
        <v>20</v>
      </c>
      <c r="AS119" s="97" t="s">
        <v>20</v>
      </c>
      <c r="AT119" s="97" t="s">
        <v>20</v>
      </c>
      <c r="AU119" s="97" t="s">
        <v>20</v>
      </c>
      <c r="AV119" s="97" t="s">
        <v>20</v>
      </c>
      <c r="AW119" s="97">
        <v>38.900001525878906</v>
      </c>
      <c r="AX119" s="97">
        <v>57.5</v>
      </c>
      <c r="AY119" s="1" t="s">
        <v>20</v>
      </c>
      <c r="BI119" s="53" t="s">
        <v>23</v>
      </c>
      <c r="BJ119" s="89">
        <f>SUM(BJ83,BJ88,BJ93,BJ98,BJ103,BJ108,BJ113)/7</f>
        <v>445.42857142857144</v>
      </c>
      <c r="BK119" s="114">
        <f>SUM(BK83,BK88,BK93,BK98,BK103,BK108,BK113)/7</f>
        <v>85.857142857142861</v>
      </c>
      <c r="BL119" s="90">
        <f>SUM(BL83,BL88,BL93,BL98,BL103,BL108,BL113)/7</f>
        <v>4.4285714285714288</v>
      </c>
      <c r="BM119" s="91">
        <f>SUM(BM83,BM88,BM93,BM98,BM103,BM108,BM113)/7</f>
        <v>1.7142857142857142</v>
      </c>
      <c r="BN119" s="61">
        <f>SUM(BJ119:BM119)</f>
        <v>537.42857142857144</v>
      </c>
    </row>
    <row r="120" spans="1:66" ht="13" x14ac:dyDescent="0.3">
      <c r="A120" s="17">
        <v>6</v>
      </c>
      <c r="B120" s="27">
        <v>2</v>
      </c>
      <c r="C120" s="27">
        <v>2</v>
      </c>
      <c r="D120" s="27">
        <v>0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18">
        <f>SUM(B120:N120)</f>
        <v>4</v>
      </c>
      <c r="Q120" s="17">
        <v>6</v>
      </c>
      <c r="R120" s="27">
        <v>0</v>
      </c>
      <c r="S120" s="27">
        <v>0</v>
      </c>
      <c r="T120" s="27">
        <v>0</v>
      </c>
      <c r="U120" s="27">
        <v>1</v>
      </c>
      <c r="V120" s="27">
        <v>0</v>
      </c>
      <c r="W120" s="27">
        <v>2</v>
      </c>
      <c r="X120" s="27">
        <v>1</v>
      </c>
      <c r="Y120" s="27">
        <v>0</v>
      </c>
      <c r="Z120" s="27">
        <v>0</v>
      </c>
      <c r="AA120" s="27">
        <v>0</v>
      </c>
      <c r="AB120" s="27">
        <v>0</v>
      </c>
      <c r="AC120" s="27">
        <v>0</v>
      </c>
      <c r="AD120" s="18">
        <f>SUM(R120:AC120)</f>
        <v>4</v>
      </c>
      <c r="AQ120" s="17">
        <v>6</v>
      </c>
      <c r="AR120" s="97" t="s">
        <v>20</v>
      </c>
      <c r="AS120" s="97">
        <v>36.299999237060547</v>
      </c>
      <c r="AT120" s="97" t="s">
        <v>20</v>
      </c>
      <c r="AU120" s="97">
        <v>33.799999237060547</v>
      </c>
      <c r="AV120" s="97">
        <v>36.099998474121094</v>
      </c>
      <c r="AW120" s="97" t="s">
        <v>20</v>
      </c>
      <c r="AX120" s="97">
        <v>39.700000762939453</v>
      </c>
      <c r="AY120" s="1" t="s">
        <v>20</v>
      </c>
      <c r="BI120" s="57" t="s">
        <v>24</v>
      </c>
      <c r="BJ120" s="58">
        <f>SUM(BJ84,BJ89,BJ94,BJ99,BJ104,BJ109,BJ114)/7</f>
        <v>453</v>
      </c>
      <c r="BK120" s="110">
        <f>SUM(BK84,BK89,BK94,BK99,BK104,BK109,BK114)/7</f>
        <v>86.714285714285708</v>
      </c>
      <c r="BL120" s="59">
        <f>SUM(BL84,BL89,BL94,BL99,BL104,BL109,BL114)/7</f>
        <v>4.4285714285714288</v>
      </c>
      <c r="BM120" s="60">
        <f>SUM(BM84,BM89,BM94,BM99,BM104,BM109,BM114)/7</f>
        <v>1.8571428571428572</v>
      </c>
      <c r="BN120" s="61">
        <f>SUM(BJ120:BM120)</f>
        <v>546</v>
      </c>
    </row>
    <row r="121" spans="1:66" x14ac:dyDescent="0.25">
      <c r="A121" s="17">
        <v>7</v>
      </c>
      <c r="B121" s="27">
        <v>5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18">
        <f>SUM(B121:N121)</f>
        <v>7</v>
      </c>
      <c r="Q121" s="17">
        <v>7</v>
      </c>
      <c r="R121" s="27">
        <v>0</v>
      </c>
      <c r="S121" s="27">
        <v>0</v>
      </c>
      <c r="T121" s="27">
        <v>0</v>
      </c>
      <c r="U121" s="27">
        <v>0</v>
      </c>
      <c r="V121" s="27">
        <v>2</v>
      </c>
      <c r="W121" s="27">
        <v>0</v>
      </c>
      <c r="X121" s="27">
        <v>5</v>
      </c>
      <c r="Y121" s="27">
        <v>0</v>
      </c>
      <c r="Z121" s="27">
        <v>0</v>
      </c>
      <c r="AA121" s="27">
        <v>0</v>
      </c>
      <c r="AB121" s="27">
        <v>0</v>
      </c>
      <c r="AC121" s="27">
        <v>0</v>
      </c>
      <c r="AD121" s="18">
        <f>SUM(R121:AC121)</f>
        <v>7</v>
      </c>
      <c r="AQ121" s="17">
        <v>7</v>
      </c>
      <c r="AR121" s="97">
        <v>43.799999237060547</v>
      </c>
      <c r="AS121" s="97">
        <v>40.200000762939453</v>
      </c>
      <c r="AT121" s="97">
        <v>37.599998474121094</v>
      </c>
      <c r="AU121" s="97">
        <v>38.900001525878906</v>
      </c>
      <c r="AV121" s="97">
        <v>38.799999237060547</v>
      </c>
      <c r="AW121" s="97">
        <v>40</v>
      </c>
      <c r="AX121" s="97">
        <v>32.700000762939453</v>
      </c>
      <c r="AY121" s="1" t="s">
        <v>20</v>
      </c>
    </row>
    <row r="122" spans="1:66" x14ac:dyDescent="0.25">
      <c r="A122" s="17">
        <v>8</v>
      </c>
      <c r="B122" s="27">
        <v>9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0</v>
      </c>
      <c r="M122" s="27">
        <v>0</v>
      </c>
      <c r="N122" s="27">
        <v>0</v>
      </c>
      <c r="O122" s="18">
        <f>SUM(B122:N122)</f>
        <v>11</v>
      </c>
      <c r="Q122" s="17">
        <v>8</v>
      </c>
      <c r="R122" s="27">
        <v>0</v>
      </c>
      <c r="S122" s="27">
        <v>0</v>
      </c>
      <c r="T122" s="27">
        <v>1</v>
      </c>
      <c r="U122" s="27">
        <v>1</v>
      </c>
      <c r="V122" s="27">
        <v>3</v>
      </c>
      <c r="W122" s="27">
        <v>4</v>
      </c>
      <c r="X122" s="27">
        <v>2</v>
      </c>
      <c r="Y122" s="27">
        <v>0</v>
      </c>
      <c r="Z122" s="27">
        <v>0</v>
      </c>
      <c r="AA122" s="27">
        <v>0</v>
      </c>
      <c r="AB122" s="27">
        <v>0</v>
      </c>
      <c r="AC122" s="27">
        <v>0</v>
      </c>
      <c r="AD122" s="18">
        <f>SUM(R122:AC122)</f>
        <v>11</v>
      </c>
      <c r="AQ122" s="17">
        <v>8</v>
      </c>
      <c r="AR122" s="97">
        <v>33.900001525878906</v>
      </c>
      <c r="AS122" s="97">
        <v>35.700000762939453</v>
      </c>
      <c r="AT122" s="97">
        <v>33.599998474121094</v>
      </c>
      <c r="AU122" s="97">
        <v>36.099998474121094</v>
      </c>
      <c r="AV122" s="97">
        <v>38.799999237060547</v>
      </c>
      <c r="AW122" s="97">
        <v>37.099998474121094</v>
      </c>
      <c r="AX122" s="97">
        <v>40.099998474121094</v>
      </c>
      <c r="AY122" s="1" t="s">
        <v>20</v>
      </c>
    </row>
    <row r="123" spans="1:66" x14ac:dyDescent="0.25">
      <c r="A123" s="17">
        <v>9</v>
      </c>
      <c r="B123" s="27">
        <v>23</v>
      </c>
      <c r="C123" s="27">
        <v>1</v>
      </c>
      <c r="D123" s="27">
        <v>0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18">
        <f>SUM(B123:N123)</f>
        <v>24</v>
      </c>
      <c r="Q123" s="17">
        <v>9</v>
      </c>
      <c r="R123" s="27">
        <v>0</v>
      </c>
      <c r="S123" s="27">
        <v>0</v>
      </c>
      <c r="T123" s="27">
        <v>0</v>
      </c>
      <c r="U123" s="27">
        <v>1</v>
      </c>
      <c r="V123" s="27">
        <v>9</v>
      </c>
      <c r="W123" s="27">
        <v>5</v>
      </c>
      <c r="X123" s="27">
        <v>6</v>
      </c>
      <c r="Y123" s="27">
        <v>3</v>
      </c>
      <c r="Z123" s="27">
        <v>0</v>
      </c>
      <c r="AA123" s="27">
        <v>0</v>
      </c>
      <c r="AB123" s="27">
        <v>0</v>
      </c>
      <c r="AC123" s="27">
        <v>0</v>
      </c>
      <c r="AD123" s="18">
        <f>SUM(R123:AC123)</f>
        <v>24</v>
      </c>
      <c r="AQ123" s="17">
        <v>9</v>
      </c>
      <c r="AR123" s="97">
        <v>37.099998474121094</v>
      </c>
      <c r="AS123" s="97">
        <v>39.400001525878906</v>
      </c>
      <c r="AT123" s="97">
        <v>42</v>
      </c>
      <c r="AU123" s="97">
        <v>39.799999237060547</v>
      </c>
      <c r="AV123" s="97">
        <v>38.299999237060547</v>
      </c>
      <c r="AW123" s="97">
        <v>37.400001525878906</v>
      </c>
      <c r="AX123" s="97">
        <v>38.299999237060547</v>
      </c>
      <c r="AY123" s="1" t="s">
        <v>20</v>
      </c>
    </row>
    <row r="124" spans="1:66" x14ac:dyDescent="0.25">
      <c r="A124" s="17">
        <v>10</v>
      </c>
      <c r="B124" s="27">
        <v>30</v>
      </c>
      <c r="C124" s="27">
        <v>5</v>
      </c>
      <c r="D124" s="27">
        <v>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18">
        <f>SUM(B124:N124)</f>
        <v>35</v>
      </c>
      <c r="Q124" s="17">
        <v>10</v>
      </c>
      <c r="R124" s="27">
        <v>0</v>
      </c>
      <c r="S124" s="27">
        <v>0</v>
      </c>
      <c r="T124" s="27">
        <v>0</v>
      </c>
      <c r="U124" s="27">
        <v>4</v>
      </c>
      <c r="V124" s="27">
        <v>4</v>
      </c>
      <c r="W124" s="27">
        <v>11</v>
      </c>
      <c r="X124" s="27">
        <v>11</v>
      </c>
      <c r="Y124" s="27">
        <v>4</v>
      </c>
      <c r="Z124" s="27">
        <v>1</v>
      </c>
      <c r="AA124" s="27">
        <v>0</v>
      </c>
      <c r="AB124" s="27">
        <v>0</v>
      </c>
      <c r="AC124" s="27">
        <v>0</v>
      </c>
      <c r="AD124" s="18">
        <f>SUM(R124:AC124)</f>
        <v>35</v>
      </c>
      <c r="AQ124" s="17">
        <v>10</v>
      </c>
      <c r="AR124" s="97">
        <v>37.599998474121094</v>
      </c>
      <c r="AS124" s="97">
        <v>40.799999237060547</v>
      </c>
      <c r="AT124" s="97">
        <v>35.900001525878906</v>
      </c>
      <c r="AU124" s="97">
        <v>37.799999237060547</v>
      </c>
      <c r="AV124" s="97">
        <v>38.200000762939453</v>
      </c>
      <c r="AW124" s="97">
        <v>37.799999237060547</v>
      </c>
      <c r="AX124" s="97">
        <v>39.599998474121094</v>
      </c>
      <c r="AY124" s="1" t="s">
        <v>20</v>
      </c>
    </row>
    <row r="125" spans="1:66" x14ac:dyDescent="0.25">
      <c r="A125" s="17">
        <v>11</v>
      </c>
      <c r="B125" s="27">
        <v>30</v>
      </c>
      <c r="C125" s="27">
        <v>8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18">
        <f>SUM(B125:N125)</f>
        <v>38</v>
      </c>
      <c r="Q125" s="17">
        <v>11</v>
      </c>
      <c r="R125" s="27">
        <v>0</v>
      </c>
      <c r="S125" s="27">
        <v>1</v>
      </c>
      <c r="T125" s="27">
        <v>3</v>
      </c>
      <c r="U125" s="27">
        <v>5</v>
      </c>
      <c r="V125" s="27">
        <v>9</v>
      </c>
      <c r="W125" s="27">
        <v>6</v>
      </c>
      <c r="X125" s="27">
        <v>13</v>
      </c>
      <c r="Y125" s="27">
        <v>1</v>
      </c>
      <c r="Z125" s="27">
        <v>0</v>
      </c>
      <c r="AA125" s="27">
        <v>0</v>
      </c>
      <c r="AB125" s="27">
        <v>0</v>
      </c>
      <c r="AC125" s="27">
        <v>0</v>
      </c>
      <c r="AD125" s="18">
        <f>SUM(R125:AC125)</f>
        <v>38</v>
      </c>
      <c r="AQ125" s="17">
        <v>11</v>
      </c>
      <c r="AR125" s="97">
        <v>36.400001525878906</v>
      </c>
      <c r="AS125" s="97">
        <v>37.5</v>
      </c>
      <c r="AT125" s="97">
        <v>38.5</v>
      </c>
      <c r="AU125" s="97">
        <v>34.700000762939453</v>
      </c>
      <c r="AV125" s="97">
        <v>36.599998474121094</v>
      </c>
      <c r="AW125" s="97">
        <v>37.200000762939453</v>
      </c>
      <c r="AX125" s="97">
        <v>38.099998474121094</v>
      </c>
      <c r="AY125" s="1" t="s">
        <v>20</v>
      </c>
    </row>
    <row r="126" spans="1:66" x14ac:dyDescent="0.25">
      <c r="A126" s="17">
        <v>12</v>
      </c>
      <c r="B126" s="27">
        <v>40</v>
      </c>
      <c r="C126" s="27">
        <v>6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1</v>
      </c>
      <c r="N126" s="27">
        <v>0</v>
      </c>
      <c r="O126" s="18">
        <f>SUM(B126:N126)</f>
        <v>47</v>
      </c>
      <c r="Q126" s="17">
        <v>12</v>
      </c>
      <c r="R126" s="27">
        <v>0</v>
      </c>
      <c r="S126" s="27">
        <v>0</v>
      </c>
      <c r="T126" s="27">
        <v>0</v>
      </c>
      <c r="U126" s="27">
        <v>0</v>
      </c>
      <c r="V126" s="27">
        <v>8</v>
      </c>
      <c r="W126" s="27">
        <v>20</v>
      </c>
      <c r="X126" s="27">
        <v>18</v>
      </c>
      <c r="Y126" s="27">
        <v>1</v>
      </c>
      <c r="Z126" s="27">
        <v>0</v>
      </c>
      <c r="AA126" s="27">
        <v>0</v>
      </c>
      <c r="AB126" s="27">
        <v>0</v>
      </c>
      <c r="AC126" s="27">
        <v>0</v>
      </c>
      <c r="AD126" s="18">
        <f>SUM(R126:AC126)</f>
        <v>47</v>
      </c>
      <c r="AQ126" s="17">
        <v>12</v>
      </c>
      <c r="AR126" s="97">
        <v>37.099998474121094</v>
      </c>
      <c r="AS126" s="97">
        <v>37.799999237060547</v>
      </c>
      <c r="AT126" s="97">
        <v>36.900001525878906</v>
      </c>
      <c r="AU126" s="97">
        <v>38.799999237060547</v>
      </c>
      <c r="AV126" s="97">
        <v>36.099998474121094</v>
      </c>
      <c r="AW126" s="97">
        <v>34.900001525878906</v>
      </c>
      <c r="AX126" s="97">
        <v>38.700000762939453</v>
      </c>
      <c r="AY126" s="1" t="s">
        <v>20</v>
      </c>
    </row>
    <row r="127" spans="1:66" x14ac:dyDescent="0.25">
      <c r="A127" s="17">
        <v>13</v>
      </c>
      <c r="B127" s="27">
        <v>31</v>
      </c>
      <c r="C127" s="27">
        <v>7</v>
      </c>
      <c r="D127" s="27">
        <v>0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18">
        <f>SUM(B127:N127)</f>
        <v>38</v>
      </c>
      <c r="Q127" s="17">
        <v>13</v>
      </c>
      <c r="R127" s="27">
        <v>0</v>
      </c>
      <c r="S127" s="27">
        <v>0</v>
      </c>
      <c r="T127" s="27">
        <v>0</v>
      </c>
      <c r="U127" s="27">
        <v>3</v>
      </c>
      <c r="V127" s="27">
        <v>9</v>
      </c>
      <c r="W127" s="27">
        <v>13</v>
      </c>
      <c r="X127" s="27">
        <v>10</v>
      </c>
      <c r="Y127" s="27">
        <v>2</v>
      </c>
      <c r="Z127" s="27">
        <v>1</v>
      </c>
      <c r="AA127" s="27">
        <v>0</v>
      </c>
      <c r="AB127" s="27">
        <v>0</v>
      </c>
      <c r="AC127" s="27">
        <v>0</v>
      </c>
      <c r="AD127" s="18">
        <f>SUM(R127:AC127)</f>
        <v>38</v>
      </c>
      <c r="AQ127" s="17">
        <v>13</v>
      </c>
      <c r="AR127" s="97">
        <v>36.5</v>
      </c>
      <c r="AS127" s="97">
        <v>39.200000762939453</v>
      </c>
      <c r="AT127" s="97">
        <v>35.700000762939453</v>
      </c>
      <c r="AU127" s="97">
        <v>37.099998474121094</v>
      </c>
      <c r="AV127" s="97">
        <v>36.700000762939453</v>
      </c>
      <c r="AW127" s="97">
        <v>35.5</v>
      </c>
      <c r="AX127" s="97">
        <v>35.799999237060547</v>
      </c>
      <c r="AY127" s="1" t="s">
        <v>20</v>
      </c>
    </row>
    <row r="128" spans="1:66" x14ac:dyDescent="0.25">
      <c r="A128" s="17">
        <v>14</v>
      </c>
      <c r="B128" s="27">
        <v>25</v>
      </c>
      <c r="C128" s="27">
        <v>5</v>
      </c>
      <c r="D128" s="27">
        <v>0</v>
      </c>
      <c r="E128" s="27">
        <v>0</v>
      </c>
      <c r="F128" s="27">
        <v>1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18">
        <f>SUM(B128:N128)</f>
        <v>31</v>
      </c>
      <c r="Q128" s="17">
        <v>14</v>
      </c>
      <c r="R128" s="27">
        <v>0</v>
      </c>
      <c r="S128" s="27">
        <v>0</v>
      </c>
      <c r="T128" s="27">
        <v>0</v>
      </c>
      <c r="U128" s="27">
        <v>6</v>
      </c>
      <c r="V128" s="27">
        <v>5</v>
      </c>
      <c r="W128" s="27">
        <v>11</v>
      </c>
      <c r="X128" s="27">
        <v>6</v>
      </c>
      <c r="Y128" s="27">
        <v>2</v>
      </c>
      <c r="Z128" s="27">
        <v>1</v>
      </c>
      <c r="AA128" s="27">
        <v>0</v>
      </c>
      <c r="AB128" s="27">
        <v>0</v>
      </c>
      <c r="AC128" s="27">
        <v>0</v>
      </c>
      <c r="AD128" s="18">
        <f>SUM(R128:AC128)</f>
        <v>31</v>
      </c>
      <c r="AQ128" s="17">
        <v>14</v>
      </c>
      <c r="AR128" s="97">
        <v>36.900001525878906</v>
      </c>
      <c r="AS128" s="97">
        <v>39</v>
      </c>
      <c r="AT128" s="97">
        <v>38.5</v>
      </c>
      <c r="AU128" s="97">
        <v>36</v>
      </c>
      <c r="AV128" s="97">
        <v>38.099998474121094</v>
      </c>
      <c r="AW128" s="97">
        <v>38.400001525878906</v>
      </c>
      <c r="AX128" s="97">
        <v>34.900001525878906</v>
      </c>
      <c r="AY128" s="1" t="s">
        <v>20</v>
      </c>
    </row>
    <row r="129" spans="1:51" x14ac:dyDescent="0.25">
      <c r="A129" s="17">
        <v>15</v>
      </c>
      <c r="B129" s="27">
        <v>29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18">
        <f>SUM(B129:N129)</f>
        <v>29</v>
      </c>
      <c r="Q129" s="17">
        <v>15</v>
      </c>
      <c r="R129" s="27">
        <v>0</v>
      </c>
      <c r="S129" s="27">
        <v>0</v>
      </c>
      <c r="T129" s="27">
        <v>2</v>
      </c>
      <c r="U129" s="27">
        <v>4</v>
      </c>
      <c r="V129" s="27">
        <v>7</v>
      </c>
      <c r="W129" s="27">
        <v>8</v>
      </c>
      <c r="X129" s="27">
        <v>5</v>
      </c>
      <c r="Y129" s="27">
        <v>3</v>
      </c>
      <c r="Z129" s="27">
        <v>0</v>
      </c>
      <c r="AA129" s="27">
        <v>0</v>
      </c>
      <c r="AB129" s="27">
        <v>0</v>
      </c>
      <c r="AC129" s="27">
        <v>0</v>
      </c>
      <c r="AD129" s="18">
        <f>SUM(R129:AC129)</f>
        <v>29</v>
      </c>
      <c r="AQ129" s="17">
        <v>15</v>
      </c>
      <c r="AR129" s="97">
        <v>37.299999237060547</v>
      </c>
      <c r="AS129" s="97">
        <v>38.299999237060547</v>
      </c>
      <c r="AT129" s="97">
        <v>36.700000762939453</v>
      </c>
      <c r="AU129" s="97">
        <v>37.200000762939453</v>
      </c>
      <c r="AV129" s="97">
        <v>38.200000762939453</v>
      </c>
      <c r="AW129" s="97">
        <v>37.400001525878906</v>
      </c>
      <c r="AX129" s="97">
        <v>36.599998474121094</v>
      </c>
      <c r="AY129" s="1" t="s">
        <v>20</v>
      </c>
    </row>
    <row r="130" spans="1:51" x14ac:dyDescent="0.25">
      <c r="A130" s="17">
        <v>16</v>
      </c>
      <c r="B130" s="27">
        <v>22</v>
      </c>
      <c r="C130" s="27">
        <v>4</v>
      </c>
      <c r="D130" s="27">
        <v>0</v>
      </c>
      <c r="E130" s="27">
        <v>0</v>
      </c>
      <c r="F130" s="27">
        <v>1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18">
        <f>SUM(B130:N130)</f>
        <v>27</v>
      </c>
      <c r="Q130" s="17">
        <v>16</v>
      </c>
      <c r="R130" s="27">
        <v>0</v>
      </c>
      <c r="S130" s="27">
        <v>0</v>
      </c>
      <c r="T130" s="27">
        <v>0</v>
      </c>
      <c r="U130" s="27">
        <v>2</v>
      </c>
      <c r="V130" s="27">
        <v>6</v>
      </c>
      <c r="W130" s="27">
        <v>11</v>
      </c>
      <c r="X130" s="27">
        <v>6</v>
      </c>
      <c r="Y130" s="27">
        <v>2</v>
      </c>
      <c r="Z130" s="27">
        <v>0</v>
      </c>
      <c r="AA130" s="27">
        <v>0</v>
      </c>
      <c r="AB130" s="27">
        <v>0</v>
      </c>
      <c r="AC130" s="27">
        <v>0</v>
      </c>
      <c r="AD130" s="18">
        <f>SUM(R130:AC130)</f>
        <v>27</v>
      </c>
      <c r="AQ130" s="17">
        <v>16</v>
      </c>
      <c r="AR130" s="97">
        <v>36.5</v>
      </c>
      <c r="AS130" s="97">
        <v>37.900001525878906</v>
      </c>
      <c r="AT130" s="97">
        <v>38.599998474121094</v>
      </c>
      <c r="AU130" s="97">
        <v>37.400001525878906</v>
      </c>
      <c r="AV130" s="97">
        <v>35.5</v>
      </c>
      <c r="AW130" s="97">
        <v>39.900001525878906</v>
      </c>
      <c r="AX130" s="97">
        <v>36.799999237060547</v>
      </c>
      <c r="AY130" s="1" t="s">
        <v>20</v>
      </c>
    </row>
    <row r="131" spans="1:51" x14ac:dyDescent="0.25">
      <c r="A131" s="17">
        <v>17</v>
      </c>
      <c r="B131" s="27">
        <v>24</v>
      </c>
      <c r="C131" s="27">
        <v>0</v>
      </c>
      <c r="D131" s="27">
        <v>0</v>
      </c>
      <c r="E131" s="27">
        <v>0</v>
      </c>
      <c r="F131" s="27">
        <v>0</v>
      </c>
      <c r="G131" s="27">
        <v>0</v>
      </c>
      <c r="H131" s="27">
        <v>0</v>
      </c>
      <c r="I131" s="27">
        <v>0</v>
      </c>
      <c r="J131" s="27">
        <v>0</v>
      </c>
      <c r="K131" s="27">
        <v>0</v>
      </c>
      <c r="L131" s="27">
        <v>0</v>
      </c>
      <c r="M131" s="27">
        <v>0</v>
      </c>
      <c r="N131" s="27">
        <v>0</v>
      </c>
      <c r="O131" s="18">
        <f>SUM(B131:N131)</f>
        <v>24</v>
      </c>
      <c r="Q131" s="17">
        <v>17</v>
      </c>
      <c r="R131" s="27">
        <v>0</v>
      </c>
      <c r="S131" s="27">
        <v>0</v>
      </c>
      <c r="T131" s="27">
        <v>0</v>
      </c>
      <c r="U131" s="27">
        <v>1</v>
      </c>
      <c r="V131" s="27">
        <v>5</v>
      </c>
      <c r="W131" s="27">
        <v>12</v>
      </c>
      <c r="X131" s="27">
        <v>3</v>
      </c>
      <c r="Y131" s="27">
        <v>3</v>
      </c>
      <c r="Z131" s="27">
        <v>0</v>
      </c>
      <c r="AA131" s="27">
        <v>0</v>
      </c>
      <c r="AB131" s="27">
        <v>0</v>
      </c>
      <c r="AC131" s="27">
        <v>0</v>
      </c>
      <c r="AD131" s="18">
        <f>SUM(R131:AC131)</f>
        <v>24</v>
      </c>
      <c r="AQ131" s="17">
        <v>17</v>
      </c>
      <c r="AR131" s="97">
        <v>38.5</v>
      </c>
      <c r="AS131" s="97">
        <v>39.200000762939453</v>
      </c>
      <c r="AT131" s="97">
        <v>38.099998474121094</v>
      </c>
      <c r="AU131" s="97">
        <v>37.400001525878906</v>
      </c>
      <c r="AV131" s="97">
        <v>39</v>
      </c>
      <c r="AW131" s="97">
        <v>39.099998474121094</v>
      </c>
      <c r="AX131" s="97">
        <v>37.900001525878906</v>
      </c>
      <c r="AY131" s="1" t="s">
        <v>20</v>
      </c>
    </row>
    <row r="132" spans="1:51" x14ac:dyDescent="0.25">
      <c r="A132" s="17">
        <v>18</v>
      </c>
      <c r="B132" s="27">
        <v>24</v>
      </c>
      <c r="C132" s="27">
        <v>1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18">
        <f>SUM(B132:N132)</f>
        <v>25</v>
      </c>
      <c r="Q132" s="17">
        <v>18</v>
      </c>
      <c r="R132" s="27">
        <v>0</v>
      </c>
      <c r="S132" s="27">
        <v>0</v>
      </c>
      <c r="T132" s="27">
        <v>0</v>
      </c>
      <c r="U132" s="27">
        <v>1</v>
      </c>
      <c r="V132" s="27">
        <v>9</v>
      </c>
      <c r="W132" s="27">
        <v>6</v>
      </c>
      <c r="X132" s="27">
        <v>6</v>
      </c>
      <c r="Y132" s="27">
        <v>3</v>
      </c>
      <c r="Z132" s="27">
        <v>0</v>
      </c>
      <c r="AA132" s="27">
        <v>0</v>
      </c>
      <c r="AB132" s="27">
        <v>0</v>
      </c>
      <c r="AC132" s="27">
        <v>0</v>
      </c>
      <c r="AD132" s="18">
        <f>SUM(R132:AC132)</f>
        <v>25</v>
      </c>
      <c r="AQ132" s="17">
        <v>18</v>
      </c>
      <c r="AR132" s="97">
        <v>39.700000762939453</v>
      </c>
      <c r="AS132" s="97">
        <v>38.299999237060547</v>
      </c>
      <c r="AT132" s="97">
        <v>39.400001525878906</v>
      </c>
      <c r="AU132" s="97">
        <v>39.099998474121094</v>
      </c>
      <c r="AV132" s="97">
        <v>38</v>
      </c>
      <c r="AW132" s="97">
        <v>39.299999237060547</v>
      </c>
      <c r="AX132" s="97">
        <v>39.900001525878906</v>
      </c>
      <c r="AY132" s="1" t="s">
        <v>20</v>
      </c>
    </row>
    <row r="133" spans="1:51" x14ac:dyDescent="0.25">
      <c r="A133" s="17">
        <v>19</v>
      </c>
      <c r="B133" s="27">
        <v>14</v>
      </c>
      <c r="C133" s="27">
        <v>4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27">
        <v>0</v>
      </c>
      <c r="O133" s="18">
        <f>SUM(B133:N133)</f>
        <v>18</v>
      </c>
      <c r="Q133" s="17">
        <v>19</v>
      </c>
      <c r="R133" s="27">
        <v>0</v>
      </c>
      <c r="S133" s="27">
        <v>0</v>
      </c>
      <c r="T133" s="27">
        <v>0</v>
      </c>
      <c r="U133" s="27">
        <v>1</v>
      </c>
      <c r="V133" s="27">
        <v>4</v>
      </c>
      <c r="W133" s="27">
        <v>7</v>
      </c>
      <c r="X133" s="27">
        <v>6</v>
      </c>
      <c r="Y133" s="27">
        <v>0</v>
      </c>
      <c r="Z133" s="27">
        <v>0</v>
      </c>
      <c r="AA133" s="27">
        <v>0</v>
      </c>
      <c r="AB133" s="27">
        <v>0</v>
      </c>
      <c r="AC133" s="27">
        <v>0</v>
      </c>
      <c r="AD133" s="18">
        <f>SUM(R133:AC133)</f>
        <v>18</v>
      </c>
      <c r="AQ133" s="17">
        <v>19</v>
      </c>
      <c r="AR133" s="97">
        <v>36.099998474121094</v>
      </c>
      <c r="AS133" s="97">
        <v>37.599998474121094</v>
      </c>
      <c r="AT133" s="97">
        <v>39.400001525878906</v>
      </c>
      <c r="AU133" s="97">
        <v>40</v>
      </c>
      <c r="AV133" s="97">
        <v>37.599998474121094</v>
      </c>
      <c r="AW133" s="97">
        <v>37.799999237060547</v>
      </c>
      <c r="AX133" s="97">
        <v>36.400001525878906</v>
      </c>
      <c r="AY133" s="1" t="s">
        <v>20</v>
      </c>
    </row>
    <row r="134" spans="1:51" x14ac:dyDescent="0.25">
      <c r="A134" s="17">
        <v>20</v>
      </c>
      <c r="B134" s="27">
        <v>17</v>
      </c>
      <c r="C134" s="27">
        <v>2</v>
      </c>
      <c r="D134" s="27">
        <v>0</v>
      </c>
      <c r="E134" s="27">
        <v>0</v>
      </c>
      <c r="F134" s="27">
        <v>0</v>
      </c>
      <c r="G134" s="27">
        <v>0</v>
      </c>
      <c r="H134" s="27">
        <v>0</v>
      </c>
      <c r="I134" s="27">
        <v>0</v>
      </c>
      <c r="J134" s="27">
        <v>0</v>
      </c>
      <c r="K134" s="27">
        <v>0</v>
      </c>
      <c r="L134" s="27">
        <v>0</v>
      </c>
      <c r="M134" s="27">
        <v>0</v>
      </c>
      <c r="N134" s="27">
        <v>0</v>
      </c>
      <c r="O134" s="18">
        <f>SUM(B134:N134)</f>
        <v>19</v>
      </c>
      <c r="Q134" s="17">
        <v>20</v>
      </c>
      <c r="R134" s="27">
        <v>0</v>
      </c>
      <c r="S134" s="27">
        <v>0</v>
      </c>
      <c r="T134" s="27">
        <v>0</v>
      </c>
      <c r="U134" s="27">
        <v>0</v>
      </c>
      <c r="V134" s="27">
        <v>7</v>
      </c>
      <c r="W134" s="27">
        <v>8</v>
      </c>
      <c r="X134" s="27">
        <v>4</v>
      </c>
      <c r="Y134" s="27">
        <v>0</v>
      </c>
      <c r="Z134" s="27">
        <v>0</v>
      </c>
      <c r="AA134" s="27">
        <v>0</v>
      </c>
      <c r="AB134" s="27">
        <v>0</v>
      </c>
      <c r="AC134" s="27">
        <v>0</v>
      </c>
      <c r="AD134" s="18">
        <f>SUM(R134:AC134)</f>
        <v>19</v>
      </c>
      <c r="AQ134" s="17">
        <v>20</v>
      </c>
      <c r="AR134" s="97">
        <v>36</v>
      </c>
      <c r="AS134" s="97">
        <v>35.700000762939453</v>
      </c>
      <c r="AT134" s="97">
        <v>43.799999237060547</v>
      </c>
      <c r="AU134" s="97">
        <v>42.5</v>
      </c>
      <c r="AV134" s="97">
        <v>38.799999237060547</v>
      </c>
      <c r="AW134" s="97">
        <v>39.599998474121094</v>
      </c>
      <c r="AX134" s="97">
        <v>37.900001525878906</v>
      </c>
      <c r="AY134" s="1" t="s">
        <v>20</v>
      </c>
    </row>
    <row r="135" spans="1:51" x14ac:dyDescent="0.25">
      <c r="A135" s="17">
        <v>21</v>
      </c>
      <c r="B135" s="27">
        <v>6</v>
      </c>
      <c r="C135" s="27">
        <v>1</v>
      </c>
      <c r="D135" s="27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18">
        <f>SUM(B135:N135)</f>
        <v>7</v>
      </c>
      <c r="Q135" s="17">
        <v>21</v>
      </c>
      <c r="R135" s="27">
        <v>0</v>
      </c>
      <c r="S135" s="27">
        <v>0</v>
      </c>
      <c r="T135" s="27">
        <v>0</v>
      </c>
      <c r="U135" s="27">
        <v>1</v>
      </c>
      <c r="V135" s="27">
        <v>3</v>
      </c>
      <c r="W135" s="27">
        <v>0</v>
      </c>
      <c r="X135" s="27">
        <v>1</v>
      </c>
      <c r="Y135" s="27">
        <v>1</v>
      </c>
      <c r="Z135" s="27">
        <v>1</v>
      </c>
      <c r="AA135" s="27">
        <v>0</v>
      </c>
      <c r="AB135" s="27">
        <v>0</v>
      </c>
      <c r="AC135" s="27">
        <v>0</v>
      </c>
      <c r="AD135" s="18">
        <f>SUM(R135:AC135)</f>
        <v>7</v>
      </c>
      <c r="AQ135" s="17">
        <v>21</v>
      </c>
      <c r="AR135" s="97">
        <v>37.200000762939453</v>
      </c>
      <c r="AS135" s="97">
        <v>41.400001525878906</v>
      </c>
      <c r="AT135" s="97">
        <v>41.400001525878906</v>
      </c>
      <c r="AU135" s="97">
        <v>38.900001525878906</v>
      </c>
      <c r="AV135" s="97">
        <v>36.400001525878906</v>
      </c>
      <c r="AW135" s="97">
        <v>39.200000762939453</v>
      </c>
      <c r="AX135" s="97">
        <v>36.799999237060547</v>
      </c>
      <c r="AY135" s="1" t="s">
        <v>20</v>
      </c>
    </row>
    <row r="136" spans="1:51" x14ac:dyDescent="0.25">
      <c r="A136" s="17">
        <v>22</v>
      </c>
      <c r="B136" s="27">
        <v>4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27">
        <v>0</v>
      </c>
      <c r="O136" s="18">
        <f>SUM(B136:N136)</f>
        <v>4</v>
      </c>
      <c r="Q136" s="17">
        <v>22</v>
      </c>
      <c r="R136" s="27">
        <v>0</v>
      </c>
      <c r="S136" s="27">
        <v>0</v>
      </c>
      <c r="T136" s="27">
        <v>0</v>
      </c>
      <c r="U136" s="27">
        <v>0</v>
      </c>
      <c r="V136" s="27">
        <v>0</v>
      </c>
      <c r="W136" s="27">
        <v>2</v>
      </c>
      <c r="X136" s="27">
        <v>0</v>
      </c>
      <c r="Y136" s="27">
        <v>1</v>
      </c>
      <c r="Z136" s="27">
        <v>0</v>
      </c>
      <c r="AA136" s="27">
        <v>1</v>
      </c>
      <c r="AB136" s="27">
        <v>0</v>
      </c>
      <c r="AC136" s="27">
        <v>0</v>
      </c>
      <c r="AD136" s="18">
        <f>SUM(R136:AC136)</f>
        <v>4</v>
      </c>
      <c r="AQ136" s="17">
        <v>22</v>
      </c>
      <c r="AR136" s="97">
        <v>38.299999237060547</v>
      </c>
      <c r="AS136" s="97">
        <v>48.200000762939453</v>
      </c>
      <c r="AT136" s="97">
        <v>38.5</v>
      </c>
      <c r="AU136" s="97">
        <v>38.400001525878906</v>
      </c>
      <c r="AV136" s="97">
        <v>40.599998474121094</v>
      </c>
      <c r="AW136" s="97">
        <v>38.599998474121094</v>
      </c>
      <c r="AX136" s="97">
        <v>38.099998474121094</v>
      </c>
      <c r="AY136" s="1" t="s">
        <v>20</v>
      </c>
    </row>
    <row r="137" spans="1:51" x14ac:dyDescent="0.25">
      <c r="A137" s="17">
        <v>23</v>
      </c>
      <c r="B137" s="27">
        <v>7</v>
      </c>
      <c r="C137" s="27">
        <v>0</v>
      </c>
      <c r="D137" s="27">
        <v>0</v>
      </c>
      <c r="E137" s="27">
        <v>0</v>
      </c>
      <c r="F137" s="27">
        <v>0</v>
      </c>
      <c r="G137" s="27">
        <v>0</v>
      </c>
      <c r="H137" s="27">
        <v>0</v>
      </c>
      <c r="I137" s="27">
        <v>0</v>
      </c>
      <c r="J137" s="27">
        <v>0</v>
      </c>
      <c r="K137" s="27">
        <v>0</v>
      </c>
      <c r="L137" s="27">
        <v>0</v>
      </c>
      <c r="M137" s="27">
        <v>0</v>
      </c>
      <c r="N137" s="27">
        <v>0</v>
      </c>
      <c r="O137" s="18">
        <f>SUM(B137:N137)</f>
        <v>7</v>
      </c>
      <c r="Q137" s="17">
        <v>23</v>
      </c>
      <c r="R137" s="27">
        <v>0</v>
      </c>
      <c r="S137" s="27">
        <v>0</v>
      </c>
      <c r="T137" s="27">
        <v>0</v>
      </c>
      <c r="U137" s="27">
        <v>1</v>
      </c>
      <c r="V137" s="27">
        <v>4</v>
      </c>
      <c r="W137" s="27">
        <v>1</v>
      </c>
      <c r="X137" s="27">
        <v>1</v>
      </c>
      <c r="Y137" s="27">
        <v>0</v>
      </c>
      <c r="Z137" s="27">
        <v>0</v>
      </c>
      <c r="AA137" s="27">
        <v>0</v>
      </c>
      <c r="AB137" s="27">
        <v>0</v>
      </c>
      <c r="AC137" s="27">
        <v>0</v>
      </c>
      <c r="AD137" s="18">
        <f>SUM(R137:AC137)</f>
        <v>7</v>
      </c>
      <c r="AQ137" s="17">
        <v>23</v>
      </c>
      <c r="AR137" s="97">
        <v>33.400001525878906</v>
      </c>
      <c r="AS137" s="97">
        <v>33.299999237060547</v>
      </c>
      <c r="AT137" s="97">
        <v>44.299999237060547</v>
      </c>
      <c r="AU137" s="97">
        <v>39.400001525878906</v>
      </c>
      <c r="AV137" s="97">
        <v>43.900001525878906</v>
      </c>
      <c r="AW137" s="97">
        <v>36.099998474121094</v>
      </c>
      <c r="AX137" s="97" t="s">
        <v>20</v>
      </c>
      <c r="AY137" s="1" t="s">
        <v>20</v>
      </c>
    </row>
    <row r="138" spans="1:51" x14ac:dyDescent="0.25">
      <c r="A138" s="17">
        <v>24</v>
      </c>
      <c r="B138" s="27">
        <v>4</v>
      </c>
      <c r="C138" s="27">
        <v>0</v>
      </c>
      <c r="D138" s="27">
        <v>0</v>
      </c>
      <c r="E138" s="27">
        <v>0</v>
      </c>
      <c r="F138" s="27">
        <v>0</v>
      </c>
      <c r="G138" s="27">
        <v>0</v>
      </c>
      <c r="H138" s="27">
        <v>0</v>
      </c>
      <c r="I138" s="27">
        <v>0</v>
      </c>
      <c r="J138" s="27">
        <v>0</v>
      </c>
      <c r="K138" s="27">
        <v>0</v>
      </c>
      <c r="L138" s="27">
        <v>0</v>
      </c>
      <c r="M138" s="27">
        <v>0</v>
      </c>
      <c r="N138" s="27">
        <v>0</v>
      </c>
      <c r="O138" s="18">
        <f>SUM(B138:N138)</f>
        <v>4</v>
      </c>
      <c r="Q138" s="17">
        <v>24</v>
      </c>
      <c r="R138" s="27">
        <v>0</v>
      </c>
      <c r="S138" s="27">
        <v>0</v>
      </c>
      <c r="T138" s="27">
        <v>0</v>
      </c>
      <c r="U138" s="27">
        <v>0</v>
      </c>
      <c r="V138" s="27">
        <v>1</v>
      </c>
      <c r="W138" s="27">
        <v>1</v>
      </c>
      <c r="X138" s="27">
        <v>2</v>
      </c>
      <c r="Y138" s="27">
        <v>0</v>
      </c>
      <c r="Z138" s="27">
        <v>0</v>
      </c>
      <c r="AA138" s="27">
        <v>0</v>
      </c>
      <c r="AB138" s="27">
        <v>0</v>
      </c>
      <c r="AC138" s="27">
        <v>0</v>
      </c>
      <c r="AD138" s="18">
        <f>SUM(R138:AC138)</f>
        <v>4</v>
      </c>
      <c r="AQ138" s="17">
        <v>24</v>
      </c>
      <c r="AR138" s="97">
        <v>41.299999237060547</v>
      </c>
      <c r="AS138" s="97">
        <v>38.599998474121094</v>
      </c>
      <c r="AT138" s="97">
        <v>30.700000762939453</v>
      </c>
      <c r="AU138" s="97">
        <v>34.400001525878906</v>
      </c>
      <c r="AV138" s="97" t="s">
        <v>20</v>
      </c>
      <c r="AW138" s="97" t="s">
        <v>20</v>
      </c>
      <c r="AX138" s="97">
        <v>41.200000762939453</v>
      </c>
      <c r="AY138" s="1" t="s">
        <v>20</v>
      </c>
    </row>
    <row r="139" spans="1:51" x14ac:dyDescent="0.25">
      <c r="AQ139" s="5"/>
      <c r="AR139" s="68"/>
      <c r="AS139" s="68"/>
      <c r="AT139" s="68"/>
      <c r="AU139" s="68"/>
      <c r="AV139" s="68"/>
      <c r="AW139" s="68"/>
      <c r="AX139" s="68"/>
    </row>
    <row r="140" spans="1:51" x14ac:dyDescent="0.25">
      <c r="A140" s="69" t="s">
        <v>21</v>
      </c>
      <c r="B140" s="70">
        <f>SUM(B122:B133)</f>
        <v>301</v>
      </c>
      <c r="C140" s="70">
        <f>SUM(C122:C133)</f>
        <v>43</v>
      </c>
      <c r="D140" s="70">
        <f>SUM(D122:D133)</f>
        <v>0</v>
      </c>
      <c r="E140" s="70">
        <f>SUM(E122:E133)</f>
        <v>0</v>
      </c>
      <c r="F140" s="70">
        <f>SUM(F122:F133)</f>
        <v>2</v>
      </c>
      <c r="G140" s="70">
        <f>SUM(G122:G133)</f>
        <v>0</v>
      </c>
      <c r="H140" s="70">
        <f>SUM(H122:H133)</f>
        <v>0</v>
      </c>
      <c r="I140" s="70">
        <f>SUM(I122:I133)</f>
        <v>0</v>
      </c>
      <c r="J140" s="70">
        <f>SUM(J122:J133)</f>
        <v>0</v>
      </c>
      <c r="K140" s="70">
        <f>SUM(K122:K133)</f>
        <v>0</v>
      </c>
      <c r="L140" s="70">
        <f>SUM(L122:L133)</f>
        <v>0</v>
      </c>
      <c r="M140" s="70">
        <f>SUM(M122:M133)</f>
        <v>1</v>
      </c>
      <c r="N140" s="70">
        <f>SUM(N122:N133)</f>
        <v>0</v>
      </c>
      <c r="O140" s="71">
        <f>SUM(O122:O133)</f>
        <v>347</v>
      </c>
      <c r="Q140" s="69" t="s">
        <v>21</v>
      </c>
      <c r="R140" s="70">
        <f>SUM(R122:R133)</f>
        <v>0</v>
      </c>
      <c r="S140" s="70">
        <f>SUM(S122:S133)</f>
        <v>1</v>
      </c>
      <c r="T140" s="70">
        <f>SUM(T122:T133)</f>
        <v>6</v>
      </c>
      <c r="U140" s="70">
        <f>SUM(U122:U133)</f>
        <v>29</v>
      </c>
      <c r="V140" s="70">
        <f>SUM(V122:V133)</f>
        <v>78</v>
      </c>
      <c r="W140" s="70">
        <f>SUM(W122:W133)</f>
        <v>114</v>
      </c>
      <c r="X140" s="70">
        <f>SUM(X122:X133)</f>
        <v>92</v>
      </c>
      <c r="Y140" s="70">
        <f>SUM(Y122:Y133)</f>
        <v>24</v>
      </c>
      <c r="Z140" s="70">
        <f>SUM(Z122:Z133)</f>
        <v>3</v>
      </c>
      <c r="AA140" s="70">
        <f>SUM(AA122:AA133)</f>
        <v>0</v>
      </c>
      <c r="AB140" s="70">
        <f>SUM(AB122:AB133)</f>
        <v>0</v>
      </c>
      <c r="AC140" s="70">
        <f>SUM(AC122:AC133)</f>
        <v>0</v>
      </c>
      <c r="AD140" s="71">
        <f>SUM(AD122:AD133)</f>
        <v>347</v>
      </c>
      <c r="AQ140" s="73" t="s">
        <v>25</v>
      </c>
      <c r="AR140" s="74">
        <v>36.799999237060547</v>
      </c>
      <c r="AS140" s="74">
        <v>38.299999237060547</v>
      </c>
      <c r="AT140" s="74">
        <v>37.700000762939453</v>
      </c>
      <c r="AU140" s="74">
        <v>36.700000762939453</v>
      </c>
      <c r="AV140" s="74">
        <v>36.400001525878906</v>
      </c>
      <c r="AW140" s="74">
        <v>36</v>
      </c>
      <c r="AX140" s="74">
        <v>38.5</v>
      </c>
      <c r="AY140" s="1" t="s">
        <v>20</v>
      </c>
    </row>
    <row r="141" spans="1:51" x14ac:dyDescent="0.25">
      <c r="A141" s="73" t="s">
        <v>22</v>
      </c>
      <c r="B141" s="75">
        <f>SUM(B121:B136)</f>
        <v>333</v>
      </c>
      <c r="C141" s="75">
        <f>SUM(C121:C136)</f>
        <v>48</v>
      </c>
      <c r="D141" s="75">
        <f>SUM(D121:D136)</f>
        <v>0</v>
      </c>
      <c r="E141" s="75">
        <f>SUM(E121:E136)</f>
        <v>0</v>
      </c>
      <c r="F141" s="75">
        <f>SUM(F121:F136)</f>
        <v>2</v>
      </c>
      <c r="G141" s="75">
        <f>SUM(G121:G136)</f>
        <v>0</v>
      </c>
      <c r="H141" s="75">
        <f>SUM(H121:H136)</f>
        <v>0</v>
      </c>
      <c r="I141" s="75">
        <f>SUM(I121:I136)</f>
        <v>0</v>
      </c>
      <c r="J141" s="75">
        <f>SUM(J121:J136)</f>
        <v>0</v>
      </c>
      <c r="K141" s="75">
        <f>SUM(K121:K136)</f>
        <v>0</v>
      </c>
      <c r="L141" s="75">
        <f>SUM(L121:L136)</f>
        <v>0</v>
      </c>
      <c r="M141" s="75">
        <f>SUM(M121:M136)</f>
        <v>1</v>
      </c>
      <c r="N141" s="75">
        <f>SUM(N121:N136)</f>
        <v>0</v>
      </c>
      <c r="O141" s="71">
        <f>SUM(O121:O136)</f>
        <v>384</v>
      </c>
      <c r="Q141" s="73" t="s">
        <v>22</v>
      </c>
      <c r="R141" s="75">
        <f>SUM(R121:R136)</f>
        <v>0</v>
      </c>
      <c r="S141" s="75">
        <f>SUM(S121:S136)</f>
        <v>1</v>
      </c>
      <c r="T141" s="75">
        <f>SUM(T121:T136)</f>
        <v>6</v>
      </c>
      <c r="U141" s="75">
        <f>SUM(U121:U136)</f>
        <v>30</v>
      </c>
      <c r="V141" s="75">
        <f>SUM(V121:V136)</f>
        <v>90</v>
      </c>
      <c r="W141" s="75">
        <f>SUM(W121:W136)</f>
        <v>124</v>
      </c>
      <c r="X141" s="75">
        <f>SUM(X121:X136)</f>
        <v>102</v>
      </c>
      <c r="Y141" s="75">
        <f>SUM(Y121:Y136)</f>
        <v>26</v>
      </c>
      <c r="Z141" s="75">
        <f>SUM(Z121:Z136)</f>
        <v>4</v>
      </c>
      <c r="AA141" s="75">
        <f>SUM(AA121:AA136)</f>
        <v>1</v>
      </c>
      <c r="AB141" s="75">
        <f>SUM(AB121:AB136)</f>
        <v>0</v>
      </c>
      <c r="AC141" s="75">
        <f>SUM(AC121:AC136)</f>
        <v>0</v>
      </c>
      <c r="AD141" s="71">
        <f>SUM(AD121:AD136)</f>
        <v>384</v>
      </c>
      <c r="AQ141" s="76" t="s">
        <v>26</v>
      </c>
      <c r="AR141" s="77">
        <v>36.900001525878906</v>
      </c>
      <c r="AS141" s="77">
        <v>38.200000762939453</v>
      </c>
      <c r="AT141" s="77">
        <v>37.700000762939453</v>
      </c>
      <c r="AU141" s="77">
        <v>37.400001525878906</v>
      </c>
      <c r="AV141" s="77">
        <v>36.5</v>
      </c>
      <c r="AW141" s="77">
        <v>38.900001525878906</v>
      </c>
      <c r="AX141" s="77">
        <v>36.799999237060547</v>
      </c>
      <c r="AY141" s="1" t="s">
        <v>20</v>
      </c>
    </row>
    <row r="142" spans="1:51" x14ac:dyDescent="0.25">
      <c r="A142" s="76" t="s">
        <v>23</v>
      </c>
      <c r="B142" s="78">
        <f>SUM(B121:B138)</f>
        <v>344</v>
      </c>
      <c r="C142" s="78">
        <f>SUM(C121:C138)</f>
        <v>48</v>
      </c>
      <c r="D142" s="78">
        <f>SUM(D121:D138)</f>
        <v>0</v>
      </c>
      <c r="E142" s="78">
        <f>SUM(E121:E138)</f>
        <v>0</v>
      </c>
      <c r="F142" s="78">
        <f>SUM(F121:F138)</f>
        <v>2</v>
      </c>
      <c r="G142" s="78">
        <f>SUM(G121:G138)</f>
        <v>0</v>
      </c>
      <c r="H142" s="78">
        <f>SUM(H121:H138)</f>
        <v>0</v>
      </c>
      <c r="I142" s="78">
        <f>SUM(I121:I138)</f>
        <v>0</v>
      </c>
      <c r="J142" s="78">
        <f>SUM(J121:J138)</f>
        <v>0</v>
      </c>
      <c r="K142" s="78">
        <f>SUM(K121:K138)</f>
        <v>0</v>
      </c>
      <c r="L142" s="78">
        <f>SUM(L121:L138)</f>
        <v>0</v>
      </c>
      <c r="M142" s="78">
        <f>SUM(M121:M138)</f>
        <v>1</v>
      </c>
      <c r="N142" s="78">
        <f>SUM(N121:N138)</f>
        <v>0</v>
      </c>
      <c r="O142" s="71">
        <f>SUM(O121:O138)</f>
        <v>395</v>
      </c>
      <c r="Q142" s="76" t="s">
        <v>23</v>
      </c>
      <c r="R142" s="78">
        <f>SUM(R121:R138)</f>
        <v>0</v>
      </c>
      <c r="S142" s="78">
        <f>SUM(S121:S138)</f>
        <v>1</v>
      </c>
      <c r="T142" s="78">
        <f>SUM(T121:T138)</f>
        <v>6</v>
      </c>
      <c r="U142" s="78">
        <f>SUM(U121:U138)</f>
        <v>31</v>
      </c>
      <c r="V142" s="78">
        <f>SUM(V121:V138)</f>
        <v>95</v>
      </c>
      <c r="W142" s="78">
        <f>SUM(W121:W138)</f>
        <v>126</v>
      </c>
      <c r="X142" s="78">
        <f>SUM(X121:X138)</f>
        <v>105</v>
      </c>
      <c r="Y142" s="78">
        <f>SUM(Y121:Y138)</f>
        <v>26</v>
      </c>
      <c r="Z142" s="78">
        <f>SUM(Z121:Z138)</f>
        <v>4</v>
      </c>
      <c r="AA142" s="78">
        <f>SUM(AA121:AA138)</f>
        <v>1</v>
      </c>
      <c r="AB142" s="78">
        <f>SUM(AB121:AB138)</f>
        <v>0</v>
      </c>
      <c r="AC142" s="78">
        <f>SUM(AC121:AC138)</f>
        <v>0</v>
      </c>
      <c r="AD142" s="71">
        <f>SUM(AD121:AD138)</f>
        <v>395</v>
      </c>
      <c r="AQ142" s="79" t="s">
        <v>24</v>
      </c>
      <c r="AR142" s="80">
        <v>37.599998474121094</v>
      </c>
      <c r="AS142" s="80">
        <v>38.799999237060547</v>
      </c>
      <c r="AT142" s="80">
        <v>38.400001525878906</v>
      </c>
      <c r="AU142" s="80">
        <v>38.5</v>
      </c>
      <c r="AV142" s="80">
        <v>38.200000762939453</v>
      </c>
      <c r="AW142" s="80">
        <v>38.200000762939453</v>
      </c>
      <c r="AX142" s="80">
        <v>38.299999237060547</v>
      </c>
      <c r="AY142" s="1" t="s">
        <v>20</v>
      </c>
    </row>
    <row r="143" spans="1:51" x14ac:dyDescent="0.25">
      <c r="A143" s="79" t="s">
        <v>24</v>
      </c>
      <c r="B143" s="81">
        <f>SUM(B115:B138)</f>
        <v>349</v>
      </c>
      <c r="C143" s="81">
        <f>SUM(C115:C138)</f>
        <v>50</v>
      </c>
      <c r="D143" s="81">
        <f>SUM(D115:D138)</f>
        <v>0</v>
      </c>
      <c r="E143" s="81">
        <f>SUM(E115:E138)</f>
        <v>0</v>
      </c>
      <c r="F143" s="81">
        <f>SUM(F115:F138)</f>
        <v>2</v>
      </c>
      <c r="G143" s="81">
        <f>SUM(G115:G138)</f>
        <v>0</v>
      </c>
      <c r="H143" s="81">
        <f>SUM(H115:H138)</f>
        <v>0</v>
      </c>
      <c r="I143" s="81">
        <f>SUM(I115:I138)</f>
        <v>0</v>
      </c>
      <c r="J143" s="81">
        <f>SUM(J115:J138)</f>
        <v>0</v>
      </c>
      <c r="K143" s="81">
        <f>SUM(K115:K138)</f>
        <v>0</v>
      </c>
      <c r="L143" s="81">
        <f>SUM(L115:L138)</f>
        <v>0</v>
      </c>
      <c r="M143" s="81">
        <f>SUM(M115:M138)</f>
        <v>1</v>
      </c>
      <c r="N143" s="81">
        <f>SUM(N115:N138)</f>
        <v>0</v>
      </c>
      <c r="O143" s="71">
        <f>SUM(O115:O138)</f>
        <v>402</v>
      </c>
      <c r="Q143" s="79" t="s">
        <v>24</v>
      </c>
      <c r="R143" s="81">
        <f>SUM(R115:R138)</f>
        <v>0</v>
      </c>
      <c r="S143" s="81">
        <f>SUM(S115:S138)</f>
        <v>1</v>
      </c>
      <c r="T143" s="81">
        <f>SUM(T115:T138)</f>
        <v>6</v>
      </c>
      <c r="U143" s="81">
        <f>SUM(U115:U138)</f>
        <v>32</v>
      </c>
      <c r="V143" s="81">
        <f>SUM(V115:V138)</f>
        <v>96</v>
      </c>
      <c r="W143" s="81">
        <f>SUM(W115:W138)</f>
        <v>129</v>
      </c>
      <c r="X143" s="81">
        <f>SUM(X115:X138)</f>
        <v>106</v>
      </c>
      <c r="Y143" s="81">
        <f>SUM(Y115:Y138)</f>
        <v>27</v>
      </c>
      <c r="Z143" s="81">
        <f>SUM(Z115:Z138)</f>
        <v>4</v>
      </c>
      <c r="AA143" s="81">
        <f>SUM(AA115:AA138)</f>
        <v>1</v>
      </c>
      <c r="AB143" s="81">
        <f>SUM(AB115:AB138)</f>
        <v>0</v>
      </c>
      <c r="AC143" s="81">
        <f>SUM(AC115:AC138)</f>
        <v>0</v>
      </c>
      <c r="AD143" s="71">
        <f>SUM(AD115:AD138)</f>
        <v>402</v>
      </c>
    </row>
    <row r="144" spans="1:51" x14ac:dyDescent="0.25">
      <c r="AV144" s="118" t="s">
        <v>46</v>
      </c>
      <c r="AW144" s="118"/>
      <c r="AX144" s="85">
        <v>38.200000762939453</v>
      </c>
    </row>
    <row r="145" spans="1:50" x14ac:dyDescent="0.25">
      <c r="AV145" s="118" t="s">
        <v>44</v>
      </c>
      <c r="AW145" s="118"/>
      <c r="AX145" s="85">
        <v>37.099998474121094</v>
      </c>
    </row>
    <row r="146" spans="1:50" ht="13" x14ac:dyDescent="0.3">
      <c r="A146" s="4"/>
      <c r="B146" s="2" t="s">
        <v>0</v>
      </c>
      <c r="C146" s="4" t="str">
        <f>C6</f>
        <v xml:space="preserve">Westbound </v>
      </c>
      <c r="R146" s="2" t="s">
        <v>0</v>
      </c>
      <c r="S146" s="4" t="str">
        <f>C6</f>
        <v xml:space="preserve">Westbound </v>
      </c>
    </row>
    <row r="148" spans="1:50" x14ac:dyDescent="0.25">
      <c r="A148" s="10">
        <f>A78+1</f>
        <v>45550</v>
      </c>
      <c r="B148" s="115" t="s">
        <v>6</v>
      </c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7"/>
      <c r="Q148" s="10">
        <f>Q78+1</f>
        <v>45550</v>
      </c>
      <c r="R148" s="115" t="s">
        <v>7</v>
      </c>
      <c r="S148" s="116"/>
      <c r="T148" s="116"/>
      <c r="U148" s="116"/>
      <c r="V148" s="116"/>
      <c r="W148" s="116"/>
      <c r="X148" s="116"/>
      <c r="Y148" s="116"/>
      <c r="Z148" s="116"/>
      <c r="AA148" s="116"/>
      <c r="AB148" s="116"/>
      <c r="AC148" s="116"/>
      <c r="AD148" s="117"/>
    </row>
    <row r="149" spans="1:50" x14ac:dyDescent="0.25">
      <c r="A149" s="17" t="s">
        <v>13</v>
      </c>
      <c r="B149" s="17">
        <v>1</v>
      </c>
      <c r="C149" s="17">
        <v>2</v>
      </c>
      <c r="D149" s="17">
        <v>3</v>
      </c>
      <c r="E149" s="17">
        <v>4</v>
      </c>
      <c r="F149" s="17">
        <v>5</v>
      </c>
      <c r="G149" s="17">
        <v>6</v>
      </c>
      <c r="H149" s="17">
        <v>7</v>
      </c>
      <c r="I149" s="17">
        <v>8</v>
      </c>
      <c r="J149" s="17">
        <v>9</v>
      </c>
      <c r="K149" s="17">
        <v>10</v>
      </c>
      <c r="L149" s="17">
        <v>11</v>
      </c>
      <c r="M149" s="17">
        <v>12</v>
      </c>
      <c r="N149" s="17">
        <v>13</v>
      </c>
      <c r="O149" s="18" t="s">
        <v>12</v>
      </c>
      <c r="Q149" s="17" t="s">
        <v>13</v>
      </c>
      <c r="R149" s="17" t="str">
        <f>R$9</f>
        <v>0-10</v>
      </c>
      <c r="S149" s="17" t="str">
        <f>S$9</f>
        <v>10-15</v>
      </c>
      <c r="T149" s="17" t="str">
        <f>T$9</f>
        <v>15-20</v>
      </c>
      <c r="U149" s="17" t="str">
        <f>U$9</f>
        <v>20-25</v>
      </c>
      <c r="V149" s="17" t="str">
        <f>V$9</f>
        <v>25-30</v>
      </c>
      <c r="W149" s="17" t="str">
        <f>W$9</f>
        <v>30-35</v>
      </c>
      <c r="X149" s="17" t="str">
        <f>X$9</f>
        <v>35-40</v>
      </c>
      <c r="Y149" s="17" t="str">
        <f>Y$9</f>
        <v>40-45</v>
      </c>
      <c r="Z149" s="17" t="str">
        <f>Z$9</f>
        <v>45-50</v>
      </c>
      <c r="AA149" s="17" t="str">
        <f>AA$9</f>
        <v>50-55</v>
      </c>
      <c r="AB149" s="17" t="str">
        <f>AB$9</f>
        <v>55-60</v>
      </c>
      <c r="AC149" s="17" t="str">
        <f>AC$9</f>
        <v>60+</v>
      </c>
      <c r="AD149" s="18" t="s">
        <v>12</v>
      </c>
    </row>
    <row r="150" spans="1:50" x14ac:dyDescent="0.25">
      <c r="A150" s="17">
        <v>1</v>
      </c>
      <c r="B150" s="27">
        <v>2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18">
        <f>SUM(B150:N150)</f>
        <v>2</v>
      </c>
      <c r="Q150" s="17">
        <v>1</v>
      </c>
      <c r="R150" s="27">
        <v>0</v>
      </c>
      <c r="S150" s="27">
        <v>0</v>
      </c>
      <c r="T150" s="27">
        <v>0</v>
      </c>
      <c r="U150" s="27">
        <v>1</v>
      </c>
      <c r="V150" s="27">
        <v>1</v>
      </c>
      <c r="W150" s="27">
        <v>0</v>
      </c>
      <c r="X150" s="27">
        <v>0</v>
      </c>
      <c r="Y150" s="27">
        <v>0</v>
      </c>
      <c r="Z150" s="27">
        <v>0</v>
      </c>
      <c r="AA150" s="27">
        <v>0</v>
      </c>
      <c r="AB150" s="27">
        <v>0</v>
      </c>
      <c r="AC150" s="27">
        <v>0</v>
      </c>
      <c r="AD150" s="18">
        <f>SUM(R150:AC150)</f>
        <v>2</v>
      </c>
    </row>
    <row r="151" spans="1:50" x14ac:dyDescent="0.25">
      <c r="A151" s="17">
        <v>2</v>
      </c>
      <c r="B151" s="27">
        <v>2</v>
      </c>
      <c r="C151" s="27">
        <v>0</v>
      </c>
      <c r="D151" s="27">
        <v>0</v>
      </c>
      <c r="E151" s="27">
        <v>0</v>
      </c>
      <c r="F151" s="27">
        <v>0</v>
      </c>
      <c r="G151" s="27">
        <v>0</v>
      </c>
      <c r="H151" s="27">
        <v>0</v>
      </c>
      <c r="I151" s="27">
        <v>0</v>
      </c>
      <c r="J151" s="27">
        <v>0</v>
      </c>
      <c r="K151" s="27">
        <v>0</v>
      </c>
      <c r="L151" s="27">
        <v>0</v>
      </c>
      <c r="M151" s="27">
        <v>0</v>
      </c>
      <c r="N151" s="27">
        <v>0</v>
      </c>
      <c r="O151" s="18">
        <f>SUM(B151:N151)</f>
        <v>2</v>
      </c>
      <c r="Q151" s="17">
        <v>2</v>
      </c>
      <c r="R151" s="27">
        <v>0</v>
      </c>
      <c r="S151" s="27">
        <v>0</v>
      </c>
      <c r="T151" s="27">
        <v>0</v>
      </c>
      <c r="U151" s="27">
        <v>0</v>
      </c>
      <c r="V151" s="27">
        <v>1</v>
      </c>
      <c r="W151" s="27">
        <v>1</v>
      </c>
      <c r="X151" s="27">
        <v>0</v>
      </c>
      <c r="Y151" s="27">
        <v>0</v>
      </c>
      <c r="Z151" s="27">
        <v>0</v>
      </c>
      <c r="AA151" s="27">
        <v>0</v>
      </c>
      <c r="AB151" s="27">
        <v>0</v>
      </c>
      <c r="AC151" s="27">
        <v>0</v>
      </c>
      <c r="AD151" s="18">
        <f>SUM(R151:AC151)</f>
        <v>2</v>
      </c>
    </row>
    <row r="152" spans="1:50" x14ac:dyDescent="0.25">
      <c r="A152" s="17">
        <v>3</v>
      </c>
      <c r="B152" s="27">
        <v>1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18">
        <f>SUM(B152:N152)</f>
        <v>1</v>
      </c>
      <c r="Q152" s="17">
        <v>3</v>
      </c>
      <c r="R152" s="27">
        <v>0</v>
      </c>
      <c r="S152" s="27">
        <v>0</v>
      </c>
      <c r="T152" s="27">
        <v>0</v>
      </c>
      <c r="U152" s="27">
        <v>0</v>
      </c>
      <c r="V152" s="27">
        <v>1</v>
      </c>
      <c r="W152" s="27">
        <v>0</v>
      </c>
      <c r="X152" s="27">
        <v>0</v>
      </c>
      <c r="Y152" s="27">
        <v>0</v>
      </c>
      <c r="Z152" s="27">
        <v>0</v>
      </c>
      <c r="AA152" s="27">
        <v>0</v>
      </c>
      <c r="AB152" s="27">
        <v>0</v>
      </c>
      <c r="AC152" s="27">
        <v>0</v>
      </c>
      <c r="AD152" s="18">
        <f>SUM(R152:AC152)</f>
        <v>1</v>
      </c>
    </row>
    <row r="153" spans="1:50" x14ac:dyDescent="0.25">
      <c r="A153" s="17">
        <v>4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18">
        <f>SUM(B153:N153)</f>
        <v>0</v>
      </c>
      <c r="Q153" s="17">
        <v>4</v>
      </c>
      <c r="R153" s="27">
        <v>0</v>
      </c>
      <c r="S153" s="27">
        <v>0</v>
      </c>
      <c r="T153" s="27">
        <v>0</v>
      </c>
      <c r="U153" s="27">
        <v>0</v>
      </c>
      <c r="V153" s="27">
        <v>0</v>
      </c>
      <c r="W153" s="27">
        <v>0</v>
      </c>
      <c r="X153" s="27">
        <v>0</v>
      </c>
      <c r="Y153" s="27">
        <v>0</v>
      </c>
      <c r="Z153" s="27">
        <v>0</v>
      </c>
      <c r="AA153" s="27">
        <v>0</v>
      </c>
      <c r="AB153" s="27">
        <v>0</v>
      </c>
      <c r="AC153" s="27">
        <v>0</v>
      </c>
      <c r="AD153" s="18">
        <f>SUM(R153:AC153)</f>
        <v>0</v>
      </c>
    </row>
    <row r="154" spans="1:50" x14ac:dyDescent="0.25">
      <c r="A154" s="17">
        <v>5</v>
      </c>
      <c r="B154" s="27">
        <v>0</v>
      </c>
      <c r="C154" s="27">
        <v>0</v>
      </c>
      <c r="D154" s="27">
        <v>0</v>
      </c>
      <c r="E154" s="27">
        <v>0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18">
        <f>SUM(B154:N154)</f>
        <v>0</v>
      </c>
      <c r="Q154" s="17">
        <v>5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0</v>
      </c>
      <c r="AC154" s="27">
        <v>0</v>
      </c>
      <c r="AD154" s="18">
        <f>SUM(R154:AC154)</f>
        <v>0</v>
      </c>
    </row>
    <row r="155" spans="1:50" x14ac:dyDescent="0.25">
      <c r="A155" s="17">
        <v>6</v>
      </c>
      <c r="B155" s="27">
        <v>0</v>
      </c>
      <c r="C155" s="27">
        <v>0</v>
      </c>
      <c r="D155" s="27">
        <v>0</v>
      </c>
      <c r="E155" s="27">
        <v>0</v>
      </c>
      <c r="F155" s="27">
        <v>0</v>
      </c>
      <c r="G155" s="27">
        <v>0</v>
      </c>
      <c r="H155" s="27">
        <v>0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27">
        <v>0</v>
      </c>
      <c r="O155" s="18">
        <f>SUM(B155:N155)</f>
        <v>0</v>
      </c>
      <c r="Q155" s="17">
        <v>6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0</v>
      </c>
      <c r="AC155" s="27">
        <v>0</v>
      </c>
      <c r="AD155" s="18">
        <f>SUM(R155:AC155)</f>
        <v>0</v>
      </c>
    </row>
    <row r="156" spans="1:50" x14ac:dyDescent="0.25">
      <c r="A156" s="17">
        <v>7</v>
      </c>
      <c r="B156" s="27">
        <v>1</v>
      </c>
      <c r="C156" s="27">
        <v>0</v>
      </c>
      <c r="D156" s="27">
        <v>0</v>
      </c>
      <c r="E156" s="27">
        <v>0</v>
      </c>
      <c r="F156" s="27">
        <v>0</v>
      </c>
      <c r="G156" s="27">
        <v>0</v>
      </c>
      <c r="H156" s="27">
        <v>0</v>
      </c>
      <c r="I156" s="27">
        <v>0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18">
        <f>SUM(B156:N156)</f>
        <v>1</v>
      </c>
      <c r="Q156" s="17">
        <v>7</v>
      </c>
      <c r="R156" s="27">
        <v>0</v>
      </c>
      <c r="S156" s="27">
        <v>0</v>
      </c>
      <c r="T156" s="27">
        <v>0</v>
      </c>
      <c r="U156" s="27">
        <v>0</v>
      </c>
      <c r="V156" s="27">
        <v>0</v>
      </c>
      <c r="W156" s="27">
        <v>0</v>
      </c>
      <c r="X156" s="27">
        <v>1</v>
      </c>
      <c r="Y156" s="27">
        <v>0</v>
      </c>
      <c r="Z156" s="27">
        <v>0</v>
      </c>
      <c r="AA156" s="27">
        <v>0</v>
      </c>
      <c r="AB156" s="27">
        <v>0</v>
      </c>
      <c r="AC156" s="27">
        <v>0</v>
      </c>
      <c r="AD156" s="18">
        <f>SUM(R156:AC156)</f>
        <v>1</v>
      </c>
    </row>
    <row r="157" spans="1:50" x14ac:dyDescent="0.25">
      <c r="A157" s="17">
        <v>8</v>
      </c>
      <c r="B157" s="27">
        <v>9</v>
      </c>
      <c r="C157" s="27">
        <v>2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18">
        <f>SUM(B157:N157)</f>
        <v>11</v>
      </c>
      <c r="Q157" s="17">
        <v>8</v>
      </c>
      <c r="R157" s="27">
        <v>0</v>
      </c>
      <c r="S157" s="27">
        <v>0</v>
      </c>
      <c r="T157" s="27">
        <v>0</v>
      </c>
      <c r="U157" s="27">
        <v>0</v>
      </c>
      <c r="V157" s="27">
        <v>4</v>
      </c>
      <c r="W157" s="27">
        <v>7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18">
        <f>SUM(R157:AC157)</f>
        <v>11</v>
      </c>
    </row>
    <row r="158" spans="1:50" x14ac:dyDescent="0.25">
      <c r="A158" s="17">
        <v>9</v>
      </c>
      <c r="B158" s="27">
        <v>16</v>
      </c>
      <c r="C158" s="27">
        <v>2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1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18">
        <f>SUM(B158:N158)</f>
        <v>19</v>
      </c>
      <c r="Q158" s="17">
        <v>9</v>
      </c>
      <c r="R158" s="27">
        <v>0</v>
      </c>
      <c r="S158" s="27">
        <v>0</v>
      </c>
      <c r="T158" s="27">
        <v>0</v>
      </c>
      <c r="U158" s="27">
        <v>2</v>
      </c>
      <c r="V158" s="27">
        <v>9</v>
      </c>
      <c r="W158" s="27">
        <v>6</v>
      </c>
      <c r="X158" s="27">
        <v>2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18">
        <f>SUM(R158:AC158)</f>
        <v>19</v>
      </c>
    </row>
    <row r="159" spans="1:50" x14ac:dyDescent="0.25">
      <c r="A159" s="17">
        <v>10</v>
      </c>
      <c r="B159" s="27">
        <v>24</v>
      </c>
      <c r="C159" s="27">
        <v>1</v>
      </c>
      <c r="D159" s="27">
        <v>0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0</v>
      </c>
      <c r="N159" s="27">
        <v>0</v>
      </c>
      <c r="O159" s="18">
        <f>SUM(B159:N159)</f>
        <v>25</v>
      </c>
      <c r="Q159" s="17">
        <v>10</v>
      </c>
      <c r="R159" s="27">
        <v>0</v>
      </c>
      <c r="S159" s="27">
        <v>1</v>
      </c>
      <c r="T159" s="27">
        <v>3</v>
      </c>
      <c r="U159" s="27">
        <v>2</v>
      </c>
      <c r="V159" s="27">
        <v>7</v>
      </c>
      <c r="W159" s="27">
        <v>11</v>
      </c>
      <c r="X159" s="27">
        <v>1</v>
      </c>
      <c r="Y159" s="27">
        <v>0</v>
      </c>
      <c r="Z159" s="27">
        <v>0</v>
      </c>
      <c r="AA159" s="27">
        <v>0</v>
      </c>
      <c r="AB159" s="27">
        <v>0</v>
      </c>
      <c r="AC159" s="27">
        <v>0</v>
      </c>
      <c r="AD159" s="18">
        <f>SUM(R159:AC159)</f>
        <v>25</v>
      </c>
    </row>
    <row r="160" spans="1:50" x14ac:dyDescent="0.25">
      <c r="A160" s="17">
        <v>11</v>
      </c>
      <c r="B160" s="27">
        <v>34</v>
      </c>
      <c r="C160" s="27">
        <v>4</v>
      </c>
      <c r="D160" s="27">
        <v>0</v>
      </c>
      <c r="E160" s="27">
        <v>0</v>
      </c>
      <c r="F160" s="27">
        <v>1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18">
        <f>SUM(B160:N160)</f>
        <v>39</v>
      </c>
      <c r="Q160" s="17">
        <v>11</v>
      </c>
      <c r="R160" s="27">
        <v>0</v>
      </c>
      <c r="S160" s="27">
        <v>0</v>
      </c>
      <c r="T160" s="27">
        <v>1</v>
      </c>
      <c r="U160" s="27">
        <v>2</v>
      </c>
      <c r="V160" s="27">
        <v>17</v>
      </c>
      <c r="W160" s="27">
        <v>16</v>
      </c>
      <c r="X160" s="27">
        <v>3</v>
      </c>
      <c r="Y160" s="27">
        <v>0</v>
      </c>
      <c r="Z160" s="27">
        <v>0</v>
      </c>
      <c r="AA160" s="27">
        <v>0</v>
      </c>
      <c r="AB160" s="27">
        <v>0</v>
      </c>
      <c r="AC160" s="27">
        <v>0</v>
      </c>
      <c r="AD160" s="18">
        <f>SUM(R160:AC160)</f>
        <v>39</v>
      </c>
    </row>
    <row r="161" spans="1:30" x14ac:dyDescent="0.25">
      <c r="A161" s="17">
        <v>12</v>
      </c>
      <c r="B161" s="27">
        <v>34</v>
      </c>
      <c r="C161" s="27">
        <v>2</v>
      </c>
      <c r="D161" s="27">
        <v>0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18">
        <f>SUM(B161:N161)</f>
        <v>36</v>
      </c>
      <c r="Q161" s="17">
        <v>12</v>
      </c>
      <c r="R161" s="27">
        <v>0</v>
      </c>
      <c r="S161" s="27">
        <v>0</v>
      </c>
      <c r="T161" s="27">
        <v>2</v>
      </c>
      <c r="U161" s="27">
        <v>6</v>
      </c>
      <c r="V161" s="27">
        <v>14</v>
      </c>
      <c r="W161" s="27">
        <v>11</v>
      </c>
      <c r="X161" s="27">
        <v>2</v>
      </c>
      <c r="Y161" s="27">
        <v>1</v>
      </c>
      <c r="Z161" s="27">
        <v>0</v>
      </c>
      <c r="AA161" s="27">
        <v>0</v>
      </c>
      <c r="AB161" s="27">
        <v>0</v>
      </c>
      <c r="AC161" s="27">
        <v>0</v>
      </c>
      <c r="AD161" s="18">
        <f>SUM(R161:AC161)</f>
        <v>36</v>
      </c>
    </row>
    <row r="162" spans="1:30" x14ac:dyDescent="0.25">
      <c r="A162" s="17">
        <v>13</v>
      </c>
      <c r="B162" s="27">
        <v>63</v>
      </c>
      <c r="C162" s="27">
        <v>1</v>
      </c>
      <c r="D162" s="27">
        <v>0</v>
      </c>
      <c r="E162" s="27">
        <v>0</v>
      </c>
      <c r="F162" s="27">
        <v>0</v>
      </c>
      <c r="G162" s="27">
        <v>0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18">
        <f>SUM(B162:N162)</f>
        <v>64</v>
      </c>
      <c r="Q162" s="17">
        <v>13</v>
      </c>
      <c r="R162" s="27">
        <v>0</v>
      </c>
      <c r="S162" s="27">
        <v>0</v>
      </c>
      <c r="T162" s="27">
        <v>1</v>
      </c>
      <c r="U162" s="27">
        <v>7</v>
      </c>
      <c r="V162" s="27">
        <v>32</v>
      </c>
      <c r="W162" s="27">
        <v>21</v>
      </c>
      <c r="X162" s="27">
        <v>3</v>
      </c>
      <c r="Y162" s="27">
        <v>0</v>
      </c>
      <c r="Z162" s="27">
        <v>0</v>
      </c>
      <c r="AA162" s="27">
        <v>0</v>
      </c>
      <c r="AB162" s="27">
        <v>0</v>
      </c>
      <c r="AC162" s="27">
        <v>0</v>
      </c>
      <c r="AD162" s="18">
        <f>SUM(R162:AC162)</f>
        <v>64</v>
      </c>
    </row>
    <row r="163" spans="1:30" x14ac:dyDescent="0.25">
      <c r="A163" s="17">
        <v>14</v>
      </c>
      <c r="B163" s="27">
        <v>46</v>
      </c>
      <c r="C163" s="27">
        <v>3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18">
        <f>SUM(B163:N163)</f>
        <v>49</v>
      </c>
      <c r="Q163" s="17">
        <v>14</v>
      </c>
      <c r="R163" s="27">
        <v>0</v>
      </c>
      <c r="S163" s="27">
        <v>0</v>
      </c>
      <c r="T163" s="27">
        <v>0</v>
      </c>
      <c r="U163" s="27">
        <v>9</v>
      </c>
      <c r="V163" s="27">
        <v>28</v>
      </c>
      <c r="W163" s="27">
        <v>12</v>
      </c>
      <c r="X163" s="27">
        <v>0</v>
      </c>
      <c r="Y163" s="27">
        <v>0</v>
      </c>
      <c r="Z163" s="27">
        <v>0</v>
      </c>
      <c r="AA163" s="27">
        <v>0</v>
      </c>
      <c r="AB163" s="27">
        <v>0</v>
      </c>
      <c r="AC163" s="27">
        <v>0</v>
      </c>
      <c r="AD163" s="18">
        <f>SUM(R163:AC163)</f>
        <v>49</v>
      </c>
    </row>
    <row r="164" spans="1:30" x14ac:dyDescent="0.25">
      <c r="A164" s="17">
        <v>15</v>
      </c>
      <c r="B164" s="27">
        <v>32</v>
      </c>
      <c r="C164" s="27">
        <v>2</v>
      </c>
      <c r="D164" s="27">
        <v>0</v>
      </c>
      <c r="E164" s="27">
        <v>0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18">
        <f>SUM(B164:N164)</f>
        <v>34</v>
      </c>
      <c r="Q164" s="17">
        <v>15</v>
      </c>
      <c r="R164" s="27">
        <v>0</v>
      </c>
      <c r="S164" s="27">
        <v>0</v>
      </c>
      <c r="T164" s="27">
        <v>1</v>
      </c>
      <c r="U164" s="27">
        <v>2</v>
      </c>
      <c r="V164" s="27">
        <v>21</v>
      </c>
      <c r="W164" s="27">
        <v>9</v>
      </c>
      <c r="X164" s="27">
        <v>1</v>
      </c>
      <c r="Y164" s="27">
        <v>0</v>
      </c>
      <c r="Z164" s="27">
        <v>0</v>
      </c>
      <c r="AA164" s="27">
        <v>0</v>
      </c>
      <c r="AB164" s="27">
        <v>0</v>
      </c>
      <c r="AC164" s="27">
        <v>0</v>
      </c>
      <c r="AD164" s="18">
        <f>SUM(R164:AC164)</f>
        <v>34</v>
      </c>
    </row>
    <row r="165" spans="1:30" x14ac:dyDescent="0.25">
      <c r="A165" s="17">
        <v>16</v>
      </c>
      <c r="B165" s="27">
        <v>36</v>
      </c>
      <c r="C165" s="27">
        <v>0</v>
      </c>
      <c r="D165" s="27">
        <v>0</v>
      </c>
      <c r="E165" s="27">
        <v>0</v>
      </c>
      <c r="F165" s="27">
        <v>0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18">
        <f>SUM(B165:N165)</f>
        <v>36</v>
      </c>
      <c r="Q165" s="17">
        <v>16</v>
      </c>
      <c r="R165" s="27">
        <v>0</v>
      </c>
      <c r="S165" s="27">
        <v>0</v>
      </c>
      <c r="T165" s="27">
        <v>0</v>
      </c>
      <c r="U165" s="27">
        <v>5</v>
      </c>
      <c r="V165" s="27">
        <v>20</v>
      </c>
      <c r="W165" s="27">
        <v>11</v>
      </c>
      <c r="X165" s="27">
        <v>0</v>
      </c>
      <c r="Y165" s="27">
        <v>0</v>
      </c>
      <c r="Z165" s="27">
        <v>0</v>
      </c>
      <c r="AA165" s="27">
        <v>0</v>
      </c>
      <c r="AB165" s="27">
        <v>0</v>
      </c>
      <c r="AC165" s="27">
        <v>0</v>
      </c>
      <c r="AD165" s="18">
        <f>SUM(R165:AC165)</f>
        <v>36</v>
      </c>
    </row>
    <row r="166" spans="1:30" x14ac:dyDescent="0.25">
      <c r="A166" s="17">
        <v>17</v>
      </c>
      <c r="B166" s="27">
        <v>38</v>
      </c>
      <c r="C166" s="27">
        <v>0</v>
      </c>
      <c r="D166" s="27">
        <v>0</v>
      </c>
      <c r="E166" s="27">
        <v>0</v>
      </c>
      <c r="F166" s="27">
        <v>0</v>
      </c>
      <c r="G166" s="27">
        <v>0</v>
      </c>
      <c r="H166" s="27">
        <v>0</v>
      </c>
      <c r="I166" s="27">
        <v>0</v>
      </c>
      <c r="J166" s="27">
        <v>0</v>
      </c>
      <c r="K166" s="27">
        <v>0</v>
      </c>
      <c r="L166" s="27">
        <v>0</v>
      </c>
      <c r="M166" s="27">
        <v>0</v>
      </c>
      <c r="N166" s="27">
        <v>0</v>
      </c>
      <c r="O166" s="18">
        <f>SUM(B166:N166)</f>
        <v>38</v>
      </c>
      <c r="Q166" s="17">
        <v>17</v>
      </c>
      <c r="R166" s="27">
        <v>0</v>
      </c>
      <c r="S166" s="27">
        <v>0</v>
      </c>
      <c r="T166" s="27">
        <v>1</v>
      </c>
      <c r="U166" s="27">
        <v>4</v>
      </c>
      <c r="V166" s="27">
        <v>12</v>
      </c>
      <c r="W166" s="27">
        <v>15</v>
      </c>
      <c r="X166" s="27">
        <v>5</v>
      </c>
      <c r="Y166" s="27">
        <v>1</v>
      </c>
      <c r="Z166" s="27">
        <v>0</v>
      </c>
      <c r="AA166" s="27">
        <v>0</v>
      </c>
      <c r="AB166" s="27">
        <v>0</v>
      </c>
      <c r="AC166" s="27">
        <v>0</v>
      </c>
      <c r="AD166" s="18">
        <f>SUM(R166:AC166)</f>
        <v>38</v>
      </c>
    </row>
    <row r="167" spans="1:30" x14ac:dyDescent="0.25">
      <c r="A167" s="17">
        <v>18</v>
      </c>
      <c r="B167" s="27">
        <v>19</v>
      </c>
      <c r="C167" s="27">
        <v>3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27">
        <v>0</v>
      </c>
      <c r="O167" s="18">
        <f>SUM(B167:N167)</f>
        <v>22</v>
      </c>
      <c r="Q167" s="17">
        <v>18</v>
      </c>
      <c r="R167" s="27">
        <v>0</v>
      </c>
      <c r="S167" s="27">
        <v>0</v>
      </c>
      <c r="T167" s="27">
        <v>0</v>
      </c>
      <c r="U167" s="27">
        <v>6</v>
      </c>
      <c r="V167" s="27">
        <v>7</v>
      </c>
      <c r="W167" s="27">
        <v>9</v>
      </c>
      <c r="X167" s="27">
        <v>0</v>
      </c>
      <c r="Y167" s="27">
        <v>0</v>
      </c>
      <c r="Z167" s="27">
        <v>0</v>
      </c>
      <c r="AA167" s="27">
        <v>0</v>
      </c>
      <c r="AB167" s="27">
        <v>0</v>
      </c>
      <c r="AC167" s="27">
        <v>0</v>
      </c>
      <c r="AD167" s="18">
        <f>SUM(R167:AC167)</f>
        <v>22</v>
      </c>
    </row>
    <row r="168" spans="1:30" x14ac:dyDescent="0.25">
      <c r="A168" s="17">
        <v>19</v>
      </c>
      <c r="B168" s="27">
        <v>20</v>
      </c>
      <c r="C168" s="27">
        <v>2</v>
      </c>
      <c r="D168" s="27">
        <v>0</v>
      </c>
      <c r="E168" s="27">
        <v>0</v>
      </c>
      <c r="F168" s="27">
        <v>0</v>
      </c>
      <c r="G168" s="27">
        <v>0</v>
      </c>
      <c r="H168" s="27">
        <v>0</v>
      </c>
      <c r="I168" s="27">
        <v>0</v>
      </c>
      <c r="J168" s="27">
        <v>0</v>
      </c>
      <c r="K168" s="27">
        <v>0</v>
      </c>
      <c r="L168" s="27">
        <v>0</v>
      </c>
      <c r="M168" s="27">
        <v>0</v>
      </c>
      <c r="N168" s="27">
        <v>0</v>
      </c>
      <c r="O168" s="18">
        <f>SUM(B168:N168)</f>
        <v>22</v>
      </c>
      <c r="Q168" s="17">
        <v>19</v>
      </c>
      <c r="R168" s="27">
        <v>0</v>
      </c>
      <c r="S168" s="27">
        <v>0</v>
      </c>
      <c r="T168" s="27">
        <v>1</v>
      </c>
      <c r="U168" s="27">
        <v>3</v>
      </c>
      <c r="V168" s="27">
        <v>5</v>
      </c>
      <c r="W168" s="27">
        <v>11</v>
      </c>
      <c r="X168" s="27">
        <v>1</v>
      </c>
      <c r="Y168" s="27">
        <v>1</v>
      </c>
      <c r="Z168" s="27">
        <v>0</v>
      </c>
      <c r="AA168" s="27">
        <v>0</v>
      </c>
      <c r="AB168" s="27">
        <v>0</v>
      </c>
      <c r="AC168" s="27">
        <v>0</v>
      </c>
      <c r="AD168" s="18">
        <f>SUM(R168:AC168)</f>
        <v>22</v>
      </c>
    </row>
    <row r="169" spans="1:30" x14ac:dyDescent="0.25">
      <c r="A169" s="17">
        <v>20</v>
      </c>
      <c r="B169" s="27">
        <v>8</v>
      </c>
      <c r="C169" s="27">
        <v>1</v>
      </c>
      <c r="D169" s="27">
        <v>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0</v>
      </c>
      <c r="L169" s="27">
        <v>0</v>
      </c>
      <c r="M169" s="27">
        <v>0</v>
      </c>
      <c r="N169" s="27">
        <v>0</v>
      </c>
      <c r="O169" s="18">
        <f>SUM(B169:N169)</f>
        <v>9</v>
      </c>
      <c r="Q169" s="17">
        <v>20</v>
      </c>
      <c r="R169" s="27">
        <v>0</v>
      </c>
      <c r="S169" s="27">
        <v>0</v>
      </c>
      <c r="T169" s="27">
        <v>0</v>
      </c>
      <c r="U169" s="27">
        <v>2</v>
      </c>
      <c r="V169" s="27">
        <v>2</v>
      </c>
      <c r="W169" s="27">
        <v>2</v>
      </c>
      <c r="X169" s="27">
        <v>3</v>
      </c>
      <c r="Y169" s="27">
        <v>0</v>
      </c>
      <c r="Z169" s="27">
        <v>0</v>
      </c>
      <c r="AA169" s="27">
        <v>0</v>
      </c>
      <c r="AB169" s="27">
        <v>0</v>
      </c>
      <c r="AC169" s="27">
        <v>0</v>
      </c>
      <c r="AD169" s="18">
        <f>SUM(R169:AC169)</f>
        <v>9</v>
      </c>
    </row>
    <row r="170" spans="1:30" x14ac:dyDescent="0.25">
      <c r="A170" s="17">
        <v>21</v>
      </c>
      <c r="B170" s="27">
        <v>11</v>
      </c>
      <c r="C170" s="27">
        <v>0</v>
      </c>
      <c r="D170" s="27">
        <v>0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0</v>
      </c>
      <c r="M170" s="27">
        <v>0</v>
      </c>
      <c r="N170" s="27">
        <v>0</v>
      </c>
      <c r="O170" s="18">
        <f>SUM(B170:N170)</f>
        <v>11</v>
      </c>
      <c r="Q170" s="17">
        <v>21</v>
      </c>
      <c r="R170" s="27">
        <v>0</v>
      </c>
      <c r="S170" s="27">
        <v>0</v>
      </c>
      <c r="T170" s="27">
        <v>0</v>
      </c>
      <c r="U170" s="27">
        <v>1</v>
      </c>
      <c r="V170" s="27">
        <v>2</v>
      </c>
      <c r="W170" s="27">
        <v>6</v>
      </c>
      <c r="X170" s="27">
        <v>2</v>
      </c>
      <c r="Y170" s="27">
        <v>0</v>
      </c>
      <c r="Z170" s="27">
        <v>0</v>
      </c>
      <c r="AA170" s="27">
        <v>0</v>
      </c>
      <c r="AB170" s="27">
        <v>0</v>
      </c>
      <c r="AC170" s="27">
        <v>0</v>
      </c>
      <c r="AD170" s="18">
        <f>SUM(R170:AC170)</f>
        <v>11</v>
      </c>
    </row>
    <row r="171" spans="1:30" x14ac:dyDescent="0.25">
      <c r="A171" s="17">
        <v>22</v>
      </c>
      <c r="B171" s="27">
        <v>4</v>
      </c>
      <c r="C171" s="27">
        <v>1</v>
      </c>
      <c r="D171" s="27">
        <v>0</v>
      </c>
      <c r="E171" s="27">
        <v>0</v>
      </c>
      <c r="F171" s="27">
        <v>1</v>
      </c>
      <c r="G171" s="27">
        <v>0</v>
      </c>
      <c r="H171" s="27">
        <v>0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18">
        <f>SUM(B171:N171)</f>
        <v>6</v>
      </c>
      <c r="Q171" s="17">
        <v>22</v>
      </c>
      <c r="R171" s="27">
        <v>0</v>
      </c>
      <c r="S171" s="27">
        <v>0</v>
      </c>
      <c r="T171" s="27">
        <v>0</v>
      </c>
      <c r="U171" s="27">
        <v>0</v>
      </c>
      <c r="V171" s="27">
        <v>2</v>
      </c>
      <c r="W171" s="27">
        <v>4</v>
      </c>
      <c r="X171" s="27">
        <v>0</v>
      </c>
      <c r="Y171" s="27">
        <v>0</v>
      </c>
      <c r="Z171" s="27">
        <v>0</v>
      </c>
      <c r="AA171" s="27">
        <v>0</v>
      </c>
      <c r="AB171" s="27">
        <v>0</v>
      </c>
      <c r="AC171" s="27">
        <v>0</v>
      </c>
      <c r="AD171" s="18">
        <f>SUM(R171:AC171)</f>
        <v>6</v>
      </c>
    </row>
    <row r="172" spans="1:30" x14ac:dyDescent="0.25">
      <c r="A172" s="17">
        <v>23</v>
      </c>
      <c r="B172" s="27">
        <v>4</v>
      </c>
      <c r="C172" s="27">
        <v>1</v>
      </c>
      <c r="D172" s="27">
        <v>0</v>
      </c>
      <c r="E172" s="27">
        <v>0</v>
      </c>
      <c r="F172" s="27">
        <v>0</v>
      </c>
      <c r="G172" s="27">
        <v>0</v>
      </c>
      <c r="H172" s="27">
        <v>0</v>
      </c>
      <c r="I172" s="27">
        <v>0</v>
      </c>
      <c r="J172" s="27">
        <v>0</v>
      </c>
      <c r="K172" s="27">
        <v>0</v>
      </c>
      <c r="L172" s="27">
        <v>0</v>
      </c>
      <c r="M172" s="27">
        <v>0</v>
      </c>
      <c r="N172" s="27">
        <v>0</v>
      </c>
      <c r="O172" s="18">
        <f>SUM(B172:N172)</f>
        <v>5</v>
      </c>
      <c r="Q172" s="17">
        <v>23</v>
      </c>
      <c r="R172" s="27">
        <v>0</v>
      </c>
      <c r="S172" s="27">
        <v>0</v>
      </c>
      <c r="T172" s="27">
        <v>0</v>
      </c>
      <c r="U172" s="27">
        <v>0</v>
      </c>
      <c r="V172" s="27">
        <v>3</v>
      </c>
      <c r="W172" s="27">
        <v>1</v>
      </c>
      <c r="X172" s="27">
        <v>1</v>
      </c>
      <c r="Y172" s="27">
        <v>0</v>
      </c>
      <c r="Z172" s="27">
        <v>0</v>
      </c>
      <c r="AA172" s="27">
        <v>0</v>
      </c>
      <c r="AB172" s="27">
        <v>0</v>
      </c>
      <c r="AC172" s="27">
        <v>0</v>
      </c>
      <c r="AD172" s="18">
        <f>SUM(R172:AC172)</f>
        <v>5</v>
      </c>
    </row>
    <row r="173" spans="1:30" x14ac:dyDescent="0.25">
      <c r="A173" s="17">
        <v>24</v>
      </c>
      <c r="B173" s="27">
        <v>2</v>
      </c>
      <c r="C173" s="27">
        <v>0</v>
      </c>
      <c r="D173" s="27">
        <v>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18">
        <f>SUM(B173:N173)</f>
        <v>2</v>
      </c>
      <c r="Q173" s="17">
        <v>24</v>
      </c>
      <c r="R173" s="27">
        <v>0</v>
      </c>
      <c r="S173" s="27">
        <v>0</v>
      </c>
      <c r="T173" s="27">
        <v>0</v>
      </c>
      <c r="U173" s="27">
        <v>0</v>
      </c>
      <c r="V173" s="27">
        <v>1</v>
      </c>
      <c r="W173" s="27">
        <v>0</v>
      </c>
      <c r="X173" s="27">
        <v>1</v>
      </c>
      <c r="Y173" s="27">
        <v>0</v>
      </c>
      <c r="Z173" s="27">
        <v>0</v>
      </c>
      <c r="AA173" s="27">
        <v>0</v>
      </c>
      <c r="AB173" s="27">
        <v>0</v>
      </c>
      <c r="AC173" s="27">
        <v>0</v>
      </c>
      <c r="AD173" s="18">
        <f>SUM(R173:AC173)</f>
        <v>2</v>
      </c>
    </row>
    <row r="175" spans="1:30" x14ac:dyDescent="0.25">
      <c r="A175" s="69" t="s">
        <v>21</v>
      </c>
      <c r="B175" s="70">
        <f>SUM(B157:B168)</f>
        <v>371</v>
      </c>
      <c r="C175" s="70">
        <f>SUM(C157:C168)</f>
        <v>22</v>
      </c>
      <c r="D175" s="70">
        <f>SUM(D157:D168)</f>
        <v>0</v>
      </c>
      <c r="E175" s="70">
        <f>SUM(E157:E168)</f>
        <v>0</v>
      </c>
      <c r="F175" s="70">
        <f>SUM(F157:F168)</f>
        <v>1</v>
      </c>
      <c r="G175" s="70">
        <f>SUM(G157:G168)</f>
        <v>0</v>
      </c>
      <c r="H175" s="70">
        <f>SUM(H157:H168)</f>
        <v>0</v>
      </c>
      <c r="I175" s="70">
        <f>SUM(I157:I168)</f>
        <v>1</v>
      </c>
      <c r="J175" s="70">
        <f>SUM(J157:J168)</f>
        <v>0</v>
      </c>
      <c r="K175" s="70">
        <f>SUM(K157:K168)</f>
        <v>0</v>
      </c>
      <c r="L175" s="70">
        <f>SUM(L157:L168)</f>
        <v>0</v>
      </c>
      <c r="M175" s="70">
        <f>SUM(M157:M168)</f>
        <v>0</v>
      </c>
      <c r="N175" s="70">
        <f>SUM(N157:N168)</f>
        <v>0</v>
      </c>
      <c r="O175" s="71">
        <f>SUM(O157:O168)</f>
        <v>395</v>
      </c>
      <c r="Q175" s="69" t="s">
        <v>21</v>
      </c>
      <c r="R175" s="70">
        <f>SUM(R157:R168)</f>
        <v>0</v>
      </c>
      <c r="S175" s="70">
        <f>SUM(S157:S168)</f>
        <v>1</v>
      </c>
      <c r="T175" s="70">
        <f>SUM(T157:T168)</f>
        <v>10</v>
      </c>
      <c r="U175" s="70">
        <f>SUM(U157:U168)</f>
        <v>48</v>
      </c>
      <c r="V175" s="70">
        <f>SUM(V157:V168)</f>
        <v>176</v>
      </c>
      <c r="W175" s="70">
        <f>SUM(W157:W168)</f>
        <v>139</v>
      </c>
      <c r="X175" s="70">
        <f>SUM(X157:X168)</f>
        <v>18</v>
      </c>
      <c r="Y175" s="70">
        <f>SUM(Y157:Y168)</f>
        <v>3</v>
      </c>
      <c r="Z175" s="70">
        <f>SUM(Z157:Z168)</f>
        <v>0</v>
      </c>
      <c r="AA175" s="70">
        <f>SUM(AA157:AA168)</f>
        <v>0</v>
      </c>
      <c r="AB175" s="70">
        <f>SUM(AB157:AB168)</f>
        <v>0</v>
      </c>
      <c r="AC175" s="70">
        <f>SUM(AC157:AC168)</f>
        <v>0</v>
      </c>
      <c r="AD175" s="71">
        <f>SUM(AD157:AD168)</f>
        <v>395</v>
      </c>
    </row>
    <row r="176" spans="1:30" x14ac:dyDescent="0.25">
      <c r="A176" s="73" t="s">
        <v>22</v>
      </c>
      <c r="B176" s="75">
        <f>SUM(B156:B171)</f>
        <v>395</v>
      </c>
      <c r="C176" s="75">
        <f>SUM(C156:C171)</f>
        <v>24</v>
      </c>
      <c r="D176" s="75">
        <f>SUM(D156:D171)</f>
        <v>0</v>
      </c>
      <c r="E176" s="75">
        <f>SUM(E156:E171)</f>
        <v>0</v>
      </c>
      <c r="F176" s="75">
        <f>SUM(F156:F171)</f>
        <v>2</v>
      </c>
      <c r="G176" s="75">
        <f>SUM(G156:G171)</f>
        <v>0</v>
      </c>
      <c r="H176" s="75">
        <f>SUM(H156:H171)</f>
        <v>0</v>
      </c>
      <c r="I176" s="75">
        <f>SUM(I156:I171)</f>
        <v>1</v>
      </c>
      <c r="J176" s="75">
        <f>SUM(J156:J171)</f>
        <v>0</v>
      </c>
      <c r="K176" s="75">
        <f>SUM(K156:K171)</f>
        <v>0</v>
      </c>
      <c r="L176" s="75">
        <f>SUM(L156:L171)</f>
        <v>0</v>
      </c>
      <c r="M176" s="75">
        <f>SUM(M156:M171)</f>
        <v>0</v>
      </c>
      <c r="N176" s="75">
        <f>SUM(N156:N171)</f>
        <v>0</v>
      </c>
      <c r="O176" s="71">
        <f>SUM(O156:O171)</f>
        <v>422</v>
      </c>
      <c r="Q176" s="73" t="s">
        <v>22</v>
      </c>
      <c r="R176" s="75">
        <f>SUM(R156:R171)</f>
        <v>0</v>
      </c>
      <c r="S176" s="75">
        <f>SUM(S156:S171)</f>
        <v>1</v>
      </c>
      <c r="T176" s="75">
        <f>SUM(T156:T171)</f>
        <v>10</v>
      </c>
      <c r="U176" s="75">
        <f>SUM(U156:U171)</f>
        <v>51</v>
      </c>
      <c r="V176" s="75">
        <f>SUM(V156:V171)</f>
        <v>182</v>
      </c>
      <c r="W176" s="75">
        <f>SUM(W156:W171)</f>
        <v>151</v>
      </c>
      <c r="X176" s="75">
        <f>SUM(X156:X171)</f>
        <v>24</v>
      </c>
      <c r="Y176" s="75">
        <f>SUM(Y156:Y171)</f>
        <v>3</v>
      </c>
      <c r="Z176" s="75">
        <f>SUM(Z156:Z171)</f>
        <v>0</v>
      </c>
      <c r="AA176" s="75">
        <f>SUM(AA156:AA171)</f>
        <v>0</v>
      </c>
      <c r="AB176" s="75">
        <f>SUM(AB156:AB171)</f>
        <v>0</v>
      </c>
      <c r="AC176" s="75">
        <f>SUM(AC156:AC171)</f>
        <v>0</v>
      </c>
      <c r="AD176" s="71">
        <f>SUM(AD156:AD171)</f>
        <v>422</v>
      </c>
    </row>
    <row r="177" spans="1:30" x14ac:dyDescent="0.25">
      <c r="A177" s="76" t="s">
        <v>23</v>
      </c>
      <c r="B177" s="78">
        <f>SUM(B156:B173)</f>
        <v>401</v>
      </c>
      <c r="C177" s="78">
        <f>SUM(C156:C173)</f>
        <v>25</v>
      </c>
      <c r="D177" s="78">
        <f>SUM(D156:D173)</f>
        <v>0</v>
      </c>
      <c r="E177" s="78">
        <f>SUM(E156:E173)</f>
        <v>0</v>
      </c>
      <c r="F177" s="78">
        <f>SUM(F156:F173)</f>
        <v>2</v>
      </c>
      <c r="G177" s="78">
        <f>SUM(G156:G173)</f>
        <v>0</v>
      </c>
      <c r="H177" s="78">
        <f>SUM(H156:H173)</f>
        <v>0</v>
      </c>
      <c r="I177" s="78">
        <f>SUM(I156:I173)</f>
        <v>1</v>
      </c>
      <c r="J177" s="78">
        <f>SUM(J156:J173)</f>
        <v>0</v>
      </c>
      <c r="K177" s="78">
        <f>SUM(K156:K173)</f>
        <v>0</v>
      </c>
      <c r="L177" s="78">
        <f>SUM(L156:L173)</f>
        <v>0</v>
      </c>
      <c r="M177" s="78">
        <f>SUM(M156:M173)</f>
        <v>0</v>
      </c>
      <c r="N177" s="78">
        <f>SUM(N156:N173)</f>
        <v>0</v>
      </c>
      <c r="O177" s="71">
        <f>SUM(O156:O173)</f>
        <v>429</v>
      </c>
      <c r="Q177" s="76" t="s">
        <v>23</v>
      </c>
      <c r="R177" s="78">
        <f>SUM(R156:R173)</f>
        <v>0</v>
      </c>
      <c r="S177" s="78">
        <f>SUM(S156:S173)</f>
        <v>1</v>
      </c>
      <c r="T177" s="78">
        <f>SUM(T156:T173)</f>
        <v>10</v>
      </c>
      <c r="U177" s="78">
        <f>SUM(U156:U173)</f>
        <v>51</v>
      </c>
      <c r="V177" s="78">
        <f>SUM(V156:V173)</f>
        <v>186</v>
      </c>
      <c r="W177" s="78">
        <f>SUM(W156:W173)</f>
        <v>152</v>
      </c>
      <c r="X177" s="78">
        <f>SUM(X156:X173)</f>
        <v>26</v>
      </c>
      <c r="Y177" s="78">
        <f>SUM(Y156:Y173)</f>
        <v>3</v>
      </c>
      <c r="Z177" s="78">
        <f>SUM(Z156:Z173)</f>
        <v>0</v>
      </c>
      <c r="AA177" s="78">
        <f>SUM(AA156:AA173)</f>
        <v>0</v>
      </c>
      <c r="AB177" s="78">
        <f>SUM(AB156:AB173)</f>
        <v>0</v>
      </c>
      <c r="AC177" s="78">
        <f>SUM(AC156:AC173)</f>
        <v>0</v>
      </c>
      <c r="AD177" s="71">
        <f>SUM(AD156:AD173)</f>
        <v>429</v>
      </c>
    </row>
    <row r="178" spans="1:30" x14ac:dyDescent="0.25">
      <c r="A178" s="79" t="s">
        <v>24</v>
      </c>
      <c r="B178" s="81">
        <f>SUM(B150:B173)</f>
        <v>406</v>
      </c>
      <c r="C178" s="81">
        <f>SUM(C150:C173)</f>
        <v>25</v>
      </c>
      <c r="D178" s="81">
        <f>SUM(D150:D173)</f>
        <v>0</v>
      </c>
      <c r="E178" s="81">
        <f>SUM(E150:E173)</f>
        <v>0</v>
      </c>
      <c r="F178" s="81">
        <f>SUM(F150:F173)</f>
        <v>2</v>
      </c>
      <c r="G178" s="81">
        <f>SUM(G150:G173)</f>
        <v>0</v>
      </c>
      <c r="H178" s="81">
        <f>SUM(H150:H173)</f>
        <v>0</v>
      </c>
      <c r="I178" s="81">
        <f>SUM(I150:I173)</f>
        <v>1</v>
      </c>
      <c r="J178" s="81">
        <f>SUM(J150:J173)</f>
        <v>0</v>
      </c>
      <c r="K178" s="81">
        <f>SUM(K150:K173)</f>
        <v>0</v>
      </c>
      <c r="L178" s="81">
        <f>SUM(L150:L173)</f>
        <v>0</v>
      </c>
      <c r="M178" s="81">
        <f>SUM(M150:M173)</f>
        <v>0</v>
      </c>
      <c r="N178" s="81">
        <f>SUM(N150:N173)</f>
        <v>0</v>
      </c>
      <c r="O178" s="71">
        <f>SUM(O150:O173)</f>
        <v>434</v>
      </c>
      <c r="Q178" s="79" t="s">
        <v>24</v>
      </c>
      <c r="R178" s="81">
        <f>SUM(R150:R173)</f>
        <v>0</v>
      </c>
      <c r="S178" s="81">
        <f>SUM(S150:S173)</f>
        <v>1</v>
      </c>
      <c r="T178" s="81">
        <f>SUM(T150:T173)</f>
        <v>10</v>
      </c>
      <c r="U178" s="81">
        <f>SUM(U150:U173)</f>
        <v>52</v>
      </c>
      <c r="V178" s="81">
        <f>SUM(V150:V173)</f>
        <v>189</v>
      </c>
      <c r="W178" s="81">
        <f>SUM(W150:W173)</f>
        <v>153</v>
      </c>
      <c r="X178" s="81">
        <f>SUM(X150:X173)</f>
        <v>26</v>
      </c>
      <c r="Y178" s="81">
        <f>SUM(Y150:Y173)</f>
        <v>3</v>
      </c>
      <c r="Z178" s="81">
        <f>SUM(Z150:Z173)</f>
        <v>0</v>
      </c>
      <c r="AA178" s="81">
        <f>SUM(AA150:AA173)</f>
        <v>0</v>
      </c>
      <c r="AB178" s="81">
        <f>SUM(AB150:AB173)</f>
        <v>0</v>
      </c>
      <c r="AC178" s="81">
        <f>SUM(AC150:AC173)</f>
        <v>0</v>
      </c>
      <c r="AD178" s="71">
        <f>SUM(AD150:AD173)</f>
        <v>434</v>
      </c>
    </row>
    <row r="181" spans="1:30" ht="13" x14ac:dyDescent="0.3">
      <c r="A181" s="4"/>
      <c r="B181" s="2" t="s">
        <v>28</v>
      </c>
      <c r="C181" s="4" t="str">
        <f>C41</f>
        <v>Eastbound</v>
      </c>
      <c r="R181" s="2" t="s">
        <v>28</v>
      </c>
      <c r="S181" s="4" t="str">
        <f>C41</f>
        <v>Eastbound</v>
      </c>
    </row>
    <row r="183" spans="1:30" x14ac:dyDescent="0.25">
      <c r="A183" s="10">
        <f>A113+1</f>
        <v>45550</v>
      </c>
      <c r="B183" s="115" t="s">
        <v>6</v>
      </c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7"/>
      <c r="Q183" s="10">
        <f>Q113+1</f>
        <v>45550</v>
      </c>
      <c r="R183" s="115" t="s">
        <v>7</v>
      </c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7"/>
    </row>
    <row r="184" spans="1:30" x14ac:dyDescent="0.25">
      <c r="A184" s="17" t="s">
        <v>13</v>
      </c>
      <c r="B184" s="17">
        <v>1</v>
      </c>
      <c r="C184" s="17">
        <v>2</v>
      </c>
      <c r="D184" s="17">
        <v>3</v>
      </c>
      <c r="E184" s="17">
        <v>4</v>
      </c>
      <c r="F184" s="17">
        <v>5</v>
      </c>
      <c r="G184" s="17">
        <v>6</v>
      </c>
      <c r="H184" s="17">
        <v>7</v>
      </c>
      <c r="I184" s="17">
        <v>8</v>
      </c>
      <c r="J184" s="17">
        <v>9</v>
      </c>
      <c r="K184" s="17">
        <v>10</v>
      </c>
      <c r="L184" s="17">
        <v>11</v>
      </c>
      <c r="M184" s="17">
        <v>12</v>
      </c>
      <c r="N184" s="17">
        <v>13</v>
      </c>
      <c r="O184" s="18" t="s">
        <v>12</v>
      </c>
      <c r="Q184" s="17" t="s">
        <v>13</v>
      </c>
      <c r="R184" s="17" t="str">
        <f>R$9</f>
        <v>0-10</v>
      </c>
      <c r="S184" s="17" t="str">
        <f>S$9</f>
        <v>10-15</v>
      </c>
      <c r="T184" s="17" t="str">
        <f>T$9</f>
        <v>15-20</v>
      </c>
      <c r="U184" s="17" t="str">
        <f>U$9</f>
        <v>20-25</v>
      </c>
      <c r="V184" s="17" t="str">
        <f>V$9</f>
        <v>25-30</v>
      </c>
      <c r="W184" s="17" t="str">
        <f>W$9</f>
        <v>30-35</v>
      </c>
      <c r="X184" s="17" t="str">
        <f>X$9</f>
        <v>35-40</v>
      </c>
      <c r="Y184" s="17" t="str">
        <f>Y$9</f>
        <v>40-45</v>
      </c>
      <c r="Z184" s="17" t="str">
        <f>Z$9</f>
        <v>45-50</v>
      </c>
      <c r="AA184" s="17" t="str">
        <f>AA$9</f>
        <v>50-55</v>
      </c>
      <c r="AB184" s="17" t="str">
        <f>AB$9</f>
        <v>55-60</v>
      </c>
      <c r="AC184" s="17" t="str">
        <f>AC$9</f>
        <v>60+</v>
      </c>
      <c r="AD184" s="18" t="s">
        <v>12</v>
      </c>
    </row>
    <row r="185" spans="1:30" x14ac:dyDescent="0.25">
      <c r="A185" s="17">
        <v>1</v>
      </c>
      <c r="B185" s="27">
        <v>1</v>
      </c>
      <c r="C185" s="27">
        <v>0</v>
      </c>
      <c r="D185" s="27">
        <v>0</v>
      </c>
      <c r="E185" s="27">
        <v>0</v>
      </c>
      <c r="F185" s="27">
        <v>0</v>
      </c>
      <c r="G185" s="27">
        <v>0</v>
      </c>
      <c r="H185" s="27">
        <v>0</v>
      </c>
      <c r="I185" s="27">
        <v>0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18">
        <f>SUM(B185:N185)</f>
        <v>1</v>
      </c>
      <c r="Q185" s="17">
        <v>1</v>
      </c>
      <c r="R185" s="27">
        <v>0</v>
      </c>
      <c r="S185" s="27">
        <v>0</v>
      </c>
      <c r="T185" s="27">
        <v>0</v>
      </c>
      <c r="U185" s="27">
        <v>0</v>
      </c>
      <c r="V185" s="27">
        <v>0</v>
      </c>
      <c r="W185" s="27">
        <v>0</v>
      </c>
      <c r="X185" s="27">
        <v>1</v>
      </c>
      <c r="Y185" s="27">
        <v>0</v>
      </c>
      <c r="Z185" s="27">
        <v>0</v>
      </c>
      <c r="AA185" s="27">
        <v>0</v>
      </c>
      <c r="AB185" s="27">
        <v>0</v>
      </c>
      <c r="AC185" s="27">
        <v>0</v>
      </c>
      <c r="AD185" s="18">
        <f>SUM(R185:AC185)</f>
        <v>1</v>
      </c>
    </row>
    <row r="186" spans="1:30" x14ac:dyDescent="0.25">
      <c r="A186" s="17">
        <v>2</v>
      </c>
      <c r="B186" s="27">
        <v>1</v>
      </c>
      <c r="C186" s="27">
        <v>0</v>
      </c>
      <c r="D186" s="27">
        <v>0</v>
      </c>
      <c r="E186" s="27">
        <v>0</v>
      </c>
      <c r="F186" s="27">
        <v>0</v>
      </c>
      <c r="G186" s="27">
        <v>0</v>
      </c>
      <c r="H186" s="27">
        <v>0</v>
      </c>
      <c r="I186" s="27">
        <v>0</v>
      </c>
      <c r="J186" s="27">
        <v>0</v>
      </c>
      <c r="K186" s="27">
        <v>0</v>
      </c>
      <c r="L186" s="27">
        <v>0</v>
      </c>
      <c r="M186" s="27">
        <v>0</v>
      </c>
      <c r="N186" s="27">
        <v>0</v>
      </c>
      <c r="O186" s="18">
        <f>SUM(B186:N186)</f>
        <v>1</v>
      </c>
      <c r="Q186" s="17">
        <v>2</v>
      </c>
      <c r="R186" s="27">
        <v>0</v>
      </c>
      <c r="S186" s="27">
        <v>0</v>
      </c>
      <c r="T186" s="27">
        <v>0</v>
      </c>
      <c r="U186" s="27">
        <v>0</v>
      </c>
      <c r="V186" s="27">
        <v>1</v>
      </c>
      <c r="W186" s="27">
        <v>0</v>
      </c>
      <c r="X186" s="27">
        <v>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18">
        <f>SUM(R186:AC186)</f>
        <v>1</v>
      </c>
    </row>
    <row r="187" spans="1:30" x14ac:dyDescent="0.25">
      <c r="A187" s="17">
        <v>3</v>
      </c>
      <c r="B187" s="27">
        <v>3</v>
      </c>
      <c r="C187" s="27">
        <v>0</v>
      </c>
      <c r="D187" s="27">
        <v>0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18">
        <f>SUM(B187:N187)</f>
        <v>3</v>
      </c>
      <c r="Q187" s="17">
        <v>3</v>
      </c>
      <c r="R187" s="27">
        <v>0</v>
      </c>
      <c r="S187" s="27">
        <v>0</v>
      </c>
      <c r="T187" s="27">
        <v>0</v>
      </c>
      <c r="U187" s="27">
        <v>0</v>
      </c>
      <c r="V187" s="27">
        <v>2</v>
      </c>
      <c r="W187" s="27">
        <v>1</v>
      </c>
      <c r="X187" s="27">
        <v>0</v>
      </c>
      <c r="Y187" s="27">
        <v>0</v>
      </c>
      <c r="Z187" s="27">
        <v>0</v>
      </c>
      <c r="AA187" s="27">
        <v>0</v>
      </c>
      <c r="AB187" s="27">
        <v>0</v>
      </c>
      <c r="AC187" s="27">
        <v>0</v>
      </c>
      <c r="AD187" s="18">
        <f>SUM(R187:AC187)</f>
        <v>3</v>
      </c>
    </row>
    <row r="188" spans="1:30" x14ac:dyDescent="0.25">
      <c r="A188" s="17">
        <v>4</v>
      </c>
      <c r="B188" s="27">
        <v>0</v>
      </c>
      <c r="C188" s="27">
        <v>0</v>
      </c>
      <c r="D188" s="27">
        <v>0</v>
      </c>
      <c r="E188" s="27">
        <v>0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18">
        <f>SUM(B188:N188)</f>
        <v>0</v>
      </c>
      <c r="Q188" s="17">
        <v>4</v>
      </c>
      <c r="R188" s="27">
        <v>0</v>
      </c>
      <c r="S188" s="27">
        <v>0</v>
      </c>
      <c r="T188" s="27">
        <v>0</v>
      </c>
      <c r="U188" s="27">
        <v>0</v>
      </c>
      <c r="V188" s="27">
        <v>0</v>
      </c>
      <c r="W188" s="27">
        <v>0</v>
      </c>
      <c r="X188" s="27">
        <v>0</v>
      </c>
      <c r="Y188" s="27">
        <v>0</v>
      </c>
      <c r="Z188" s="27">
        <v>0</v>
      </c>
      <c r="AA188" s="27">
        <v>0</v>
      </c>
      <c r="AB188" s="27">
        <v>0</v>
      </c>
      <c r="AC188" s="27">
        <v>0</v>
      </c>
      <c r="AD188" s="18">
        <f>SUM(R188:AC188)</f>
        <v>0</v>
      </c>
    </row>
    <row r="189" spans="1:30" x14ac:dyDescent="0.25">
      <c r="A189" s="17">
        <v>5</v>
      </c>
      <c r="B189" s="27">
        <v>1</v>
      </c>
      <c r="C189" s="27">
        <v>0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18">
        <f>SUM(B189:N189)</f>
        <v>1</v>
      </c>
      <c r="Q189" s="17">
        <v>5</v>
      </c>
      <c r="R189" s="27">
        <v>0</v>
      </c>
      <c r="S189" s="27">
        <v>0</v>
      </c>
      <c r="T189" s="27">
        <v>0</v>
      </c>
      <c r="U189" s="27">
        <v>0</v>
      </c>
      <c r="V189" s="27">
        <v>0</v>
      </c>
      <c r="W189" s="27">
        <v>0</v>
      </c>
      <c r="X189" s="27">
        <v>1</v>
      </c>
      <c r="Y189" s="27">
        <v>0</v>
      </c>
      <c r="Z189" s="27">
        <v>0</v>
      </c>
      <c r="AA189" s="27">
        <v>0</v>
      </c>
      <c r="AB189" s="27">
        <v>0</v>
      </c>
      <c r="AC189" s="27">
        <v>0</v>
      </c>
      <c r="AD189" s="18">
        <f>SUM(R189:AC189)</f>
        <v>1</v>
      </c>
    </row>
    <row r="190" spans="1:30" x14ac:dyDescent="0.25">
      <c r="A190" s="17">
        <v>6</v>
      </c>
      <c r="B190" s="27">
        <v>0</v>
      </c>
      <c r="C190" s="27">
        <v>1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18">
        <f>SUM(B190:N190)</f>
        <v>1</v>
      </c>
      <c r="Q190" s="17">
        <v>6</v>
      </c>
      <c r="R190" s="27">
        <v>0</v>
      </c>
      <c r="S190" s="27">
        <v>0</v>
      </c>
      <c r="T190" s="27">
        <v>0</v>
      </c>
      <c r="U190" s="27">
        <v>0</v>
      </c>
      <c r="V190" s="27">
        <v>0</v>
      </c>
      <c r="W190" s="27">
        <v>0</v>
      </c>
      <c r="X190" s="27">
        <v>0</v>
      </c>
      <c r="Y190" s="27">
        <v>0</v>
      </c>
      <c r="Z190" s="27">
        <v>1</v>
      </c>
      <c r="AA190" s="27">
        <v>0</v>
      </c>
      <c r="AB190" s="27">
        <v>0</v>
      </c>
      <c r="AC190" s="27">
        <v>0</v>
      </c>
      <c r="AD190" s="18">
        <f>SUM(R190:AC190)</f>
        <v>1</v>
      </c>
    </row>
    <row r="191" spans="1:30" x14ac:dyDescent="0.25">
      <c r="A191" s="17">
        <v>7</v>
      </c>
      <c r="B191" s="27">
        <v>10</v>
      </c>
      <c r="C191" s="27">
        <v>0</v>
      </c>
      <c r="D191" s="27">
        <v>0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18">
        <f>SUM(B191:N191)</f>
        <v>10</v>
      </c>
      <c r="Q191" s="17">
        <v>7</v>
      </c>
      <c r="R191" s="27">
        <v>0</v>
      </c>
      <c r="S191" s="27">
        <v>0</v>
      </c>
      <c r="T191" s="27">
        <v>0</v>
      </c>
      <c r="U191" s="27">
        <v>1</v>
      </c>
      <c r="V191" s="27">
        <v>3</v>
      </c>
      <c r="W191" s="27">
        <v>1</v>
      </c>
      <c r="X191" s="27">
        <v>5</v>
      </c>
      <c r="Y191" s="27">
        <v>0</v>
      </c>
      <c r="Z191" s="27">
        <v>0</v>
      </c>
      <c r="AA191" s="27">
        <v>0</v>
      </c>
      <c r="AB191" s="27">
        <v>0</v>
      </c>
      <c r="AC191" s="27">
        <v>0</v>
      </c>
      <c r="AD191" s="18">
        <f>SUM(R191:AC191)</f>
        <v>10</v>
      </c>
    </row>
    <row r="192" spans="1:30" x14ac:dyDescent="0.25">
      <c r="A192" s="17">
        <v>8</v>
      </c>
      <c r="B192" s="27">
        <v>2</v>
      </c>
      <c r="C192" s="27">
        <v>1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18">
        <f>SUM(B192:N192)</f>
        <v>3</v>
      </c>
      <c r="Q192" s="17">
        <v>8</v>
      </c>
      <c r="R192" s="27">
        <v>0</v>
      </c>
      <c r="S192" s="27">
        <v>0</v>
      </c>
      <c r="T192" s="27">
        <v>0</v>
      </c>
      <c r="U192" s="27">
        <v>0</v>
      </c>
      <c r="V192" s="27">
        <v>1</v>
      </c>
      <c r="W192" s="27">
        <v>2</v>
      </c>
      <c r="X192" s="27">
        <v>0</v>
      </c>
      <c r="Y192" s="27">
        <v>0</v>
      </c>
      <c r="Z192" s="27">
        <v>0</v>
      </c>
      <c r="AA192" s="27">
        <v>0</v>
      </c>
      <c r="AB192" s="27">
        <v>0</v>
      </c>
      <c r="AC192" s="27">
        <v>0</v>
      </c>
      <c r="AD192" s="18">
        <f>SUM(R192:AC192)</f>
        <v>3</v>
      </c>
    </row>
    <row r="193" spans="1:30" x14ac:dyDescent="0.25">
      <c r="A193" s="17">
        <v>9</v>
      </c>
      <c r="B193" s="27">
        <v>17</v>
      </c>
      <c r="C193" s="27">
        <v>3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0</v>
      </c>
      <c r="O193" s="18">
        <f>SUM(B193:N193)</f>
        <v>20</v>
      </c>
      <c r="Q193" s="17">
        <v>9</v>
      </c>
      <c r="R193" s="27">
        <v>0</v>
      </c>
      <c r="S193" s="27">
        <v>0</v>
      </c>
      <c r="T193" s="27">
        <v>1</v>
      </c>
      <c r="U193" s="27">
        <v>0</v>
      </c>
      <c r="V193" s="27">
        <v>4</v>
      </c>
      <c r="W193" s="27">
        <v>4</v>
      </c>
      <c r="X193" s="27">
        <v>6</v>
      </c>
      <c r="Y193" s="27">
        <v>5</v>
      </c>
      <c r="Z193" s="27">
        <v>0</v>
      </c>
      <c r="AA193" s="27">
        <v>0</v>
      </c>
      <c r="AB193" s="27">
        <v>0</v>
      </c>
      <c r="AC193" s="27">
        <v>0</v>
      </c>
      <c r="AD193" s="18">
        <f>SUM(R193:AC193)</f>
        <v>20</v>
      </c>
    </row>
    <row r="194" spans="1:30" x14ac:dyDescent="0.25">
      <c r="A194" s="17">
        <v>10</v>
      </c>
      <c r="B194" s="27">
        <v>29</v>
      </c>
      <c r="C194" s="27">
        <v>5</v>
      </c>
      <c r="D194" s="27">
        <v>0</v>
      </c>
      <c r="E194" s="27">
        <v>0</v>
      </c>
      <c r="F194" s="27">
        <v>1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18">
        <f>SUM(B194:N194)</f>
        <v>35</v>
      </c>
      <c r="Q194" s="17">
        <v>10</v>
      </c>
      <c r="R194" s="27">
        <v>0</v>
      </c>
      <c r="S194" s="27">
        <v>0</v>
      </c>
      <c r="T194" s="27">
        <v>0</v>
      </c>
      <c r="U194" s="27">
        <v>0</v>
      </c>
      <c r="V194" s="27">
        <v>13</v>
      </c>
      <c r="W194" s="27">
        <v>14</v>
      </c>
      <c r="X194" s="27">
        <v>7</v>
      </c>
      <c r="Y194" s="27">
        <v>1</v>
      </c>
      <c r="Z194" s="27">
        <v>0</v>
      </c>
      <c r="AA194" s="27">
        <v>0</v>
      </c>
      <c r="AB194" s="27">
        <v>0</v>
      </c>
      <c r="AC194" s="27">
        <v>0</v>
      </c>
      <c r="AD194" s="18">
        <f>SUM(R194:AC194)</f>
        <v>35</v>
      </c>
    </row>
    <row r="195" spans="1:30" x14ac:dyDescent="0.25">
      <c r="A195" s="17">
        <v>11</v>
      </c>
      <c r="B195" s="27">
        <v>30</v>
      </c>
      <c r="C195" s="27">
        <v>3</v>
      </c>
      <c r="D195" s="27">
        <v>0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18">
        <f>SUM(B195:N195)</f>
        <v>33</v>
      </c>
      <c r="Q195" s="17">
        <v>11</v>
      </c>
      <c r="R195" s="27">
        <v>0</v>
      </c>
      <c r="S195" s="27">
        <v>0</v>
      </c>
      <c r="T195" s="27">
        <v>0</v>
      </c>
      <c r="U195" s="27">
        <v>0</v>
      </c>
      <c r="V195" s="27">
        <v>8</v>
      </c>
      <c r="W195" s="27">
        <v>13</v>
      </c>
      <c r="X195" s="27">
        <v>9</v>
      </c>
      <c r="Y195" s="27">
        <v>3</v>
      </c>
      <c r="Z195" s="27">
        <v>0</v>
      </c>
      <c r="AA195" s="27">
        <v>0</v>
      </c>
      <c r="AB195" s="27">
        <v>0</v>
      </c>
      <c r="AC195" s="27">
        <v>0</v>
      </c>
      <c r="AD195" s="18">
        <f>SUM(R195:AC195)</f>
        <v>33</v>
      </c>
    </row>
    <row r="196" spans="1:30" x14ac:dyDescent="0.25">
      <c r="A196" s="17">
        <v>12</v>
      </c>
      <c r="B196" s="27">
        <v>33</v>
      </c>
      <c r="C196" s="27">
        <v>7</v>
      </c>
      <c r="D196" s="27">
        <v>0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18">
        <f>SUM(B196:N196)</f>
        <v>40</v>
      </c>
      <c r="Q196" s="17">
        <v>12</v>
      </c>
      <c r="R196" s="27">
        <v>0</v>
      </c>
      <c r="S196" s="27">
        <v>0</v>
      </c>
      <c r="T196" s="27">
        <v>0</v>
      </c>
      <c r="U196" s="27">
        <v>2</v>
      </c>
      <c r="V196" s="27">
        <v>13</v>
      </c>
      <c r="W196" s="27">
        <v>17</v>
      </c>
      <c r="X196" s="27">
        <v>5</v>
      </c>
      <c r="Y196" s="27">
        <v>3</v>
      </c>
      <c r="Z196" s="27">
        <v>0</v>
      </c>
      <c r="AA196" s="27">
        <v>0</v>
      </c>
      <c r="AB196" s="27">
        <v>0</v>
      </c>
      <c r="AC196" s="27">
        <v>0</v>
      </c>
      <c r="AD196" s="18">
        <f>SUM(R196:AC196)</f>
        <v>40</v>
      </c>
    </row>
    <row r="197" spans="1:30" x14ac:dyDescent="0.25">
      <c r="A197" s="17">
        <v>13</v>
      </c>
      <c r="B197" s="27">
        <v>27</v>
      </c>
      <c r="C197" s="27">
        <v>6</v>
      </c>
      <c r="D197" s="27">
        <v>0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18">
        <f>SUM(B197:N197)</f>
        <v>33</v>
      </c>
      <c r="Q197" s="17">
        <v>13</v>
      </c>
      <c r="R197" s="27">
        <v>0</v>
      </c>
      <c r="S197" s="27">
        <v>0</v>
      </c>
      <c r="T197" s="27">
        <v>1</v>
      </c>
      <c r="U197" s="27">
        <v>0</v>
      </c>
      <c r="V197" s="27">
        <v>13</v>
      </c>
      <c r="W197" s="27">
        <v>13</v>
      </c>
      <c r="X197" s="27">
        <v>6</v>
      </c>
      <c r="Y197" s="27">
        <v>0</v>
      </c>
      <c r="Z197" s="27">
        <v>0</v>
      </c>
      <c r="AA197" s="27">
        <v>0</v>
      </c>
      <c r="AB197" s="27">
        <v>0</v>
      </c>
      <c r="AC197" s="27">
        <v>0</v>
      </c>
      <c r="AD197" s="18">
        <f>SUM(R197:AC197)</f>
        <v>33</v>
      </c>
    </row>
    <row r="198" spans="1:30" x14ac:dyDescent="0.25">
      <c r="A198" s="17">
        <v>14</v>
      </c>
      <c r="B198" s="27">
        <v>25</v>
      </c>
      <c r="C198" s="27">
        <v>3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  <c r="I198" s="27">
        <v>0</v>
      </c>
      <c r="J198" s="27">
        <v>0</v>
      </c>
      <c r="K198" s="27">
        <v>0</v>
      </c>
      <c r="L198" s="27">
        <v>0</v>
      </c>
      <c r="M198" s="27">
        <v>0</v>
      </c>
      <c r="N198" s="27">
        <v>0</v>
      </c>
      <c r="O198" s="18">
        <f>SUM(B198:N198)</f>
        <v>28</v>
      </c>
      <c r="Q198" s="17">
        <v>14</v>
      </c>
      <c r="R198" s="27">
        <v>0</v>
      </c>
      <c r="S198" s="27">
        <v>0</v>
      </c>
      <c r="T198" s="27">
        <v>0</v>
      </c>
      <c r="U198" s="27">
        <v>3</v>
      </c>
      <c r="V198" s="27">
        <v>6</v>
      </c>
      <c r="W198" s="27">
        <v>10</v>
      </c>
      <c r="X198" s="27">
        <v>6</v>
      </c>
      <c r="Y198" s="27">
        <v>3</v>
      </c>
      <c r="Z198" s="27">
        <v>0</v>
      </c>
      <c r="AA198" s="27">
        <v>0</v>
      </c>
      <c r="AB198" s="27">
        <v>0</v>
      </c>
      <c r="AC198" s="27">
        <v>0</v>
      </c>
      <c r="AD198" s="18">
        <f>SUM(R198:AC198)</f>
        <v>28</v>
      </c>
    </row>
    <row r="199" spans="1:30" x14ac:dyDescent="0.25">
      <c r="A199" s="17">
        <v>15</v>
      </c>
      <c r="B199" s="27">
        <v>31</v>
      </c>
      <c r="C199" s="27">
        <v>5</v>
      </c>
      <c r="D199" s="27">
        <v>0</v>
      </c>
      <c r="E199" s="27">
        <v>0</v>
      </c>
      <c r="F199" s="27">
        <v>0</v>
      </c>
      <c r="G199" s="27">
        <v>0</v>
      </c>
      <c r="H199" s="27">
        <v>0</v>
      </c>
      <c r="I199" s="27">
        <v>0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18">
        <f>SUM(B199:N199)</f>
        <v>36</v>
      </c>
      <c r="Q199" s="17">
        <v>15</v>
      </c>
      <c r="R199" s="27">
        <v>0</v>
      </c>
      <c r="S199" s="27">
        <v>1</v>
      </c>
      <c r="T199" s="27">
        <v>0</v>
      </c>
      <c r="U199" s="27">
        <v>4</v>
      </c>
      <c r="V199" s="27">
        <v>11</v>
      </c>
      <c r="W199" s="27">
        <v>11</v>
      </c>
      <c r="X199" s="27">
        <v>8</v>
      </c>
      <c r="Y199" s="27">
        <v>1</v>
      </c>
      <c r="Z199" s="27">
        <v>0</v>
      </c>
      <c r="AA199" s="27">
        <v>0</v>
      </c>
      <c r="AB199" s="27">
        <v>0</v>
      </c>
      <c r="AC199" s="27">
        <v>0</v>
      </c>
      <c r="AD199" s="18">
        <f>SUM(R199:AC199)</f>
        <v>36</v>
      </c>
    </row>
    <row r="200" spans="1:30" x14ac:dyDescent="0.25">
      <c r="A200" s="17">
        <v>16</v>
      </c>
      <c r="B200" s="27">
        <v>34</v>
      </c>
      <c r="C200" s="27">
        <v>1</v>
      </c>
      <c r="D200" s="27">
        <v>0</v>
      </c>
      <c r="E200" s="27">
        <v>0</v>
      </c>
      <c r="F200" s="27">
        <v>1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0</v>
      </c>
      <c r="M200" s="27">
        <v>0</v>
      </c>
      <c r="N200" s="27">
        <v>0</v>
      </c>
      <c r="O200" s="18">
        <f>SUM(B200:N200)</f>
        <v>36</v>
      </c>
      <c r="Q200" s="17">
        <v>16</v>
      </c>
      <c r="R200" s="27">
        <v>0</v>
      </c>
      <c r="S200" s="27">
        <v>0</v>
      </c>
      <c r="T200" s="27">
        <v>1</v>
      </c>
      <c r="U200" s="27">
        <v>1</v>
      </c>
      <c r="V200" s="27">
        <v>13</v>
      </c>
      <c r="W200" s="27">
        <v>9</v>
      </c>
      <c r="X200" s="27">
        <v>8</v>
      </c>
      <c r="Y200" s="27">
        <v>4</v>
      </c>
      <c r="Z200" s="27">
        <v>0</v>
      </c>
      <c r="AA200" s="27">
        <v>0</v>
      </c>
      <c r="AB200" s="27">
        <v>0</v>
      </c>
      <c r="AC200" s="27">
        <v>0</v>
      </c>
      <c r="AD200" s="18">
        <f>SUM(R200:AC200)</f>
        <v>36</v>
      </c>
    </row>
    <row r="201" spans="1:30" x14ac:dyDescent="0.25">
      <c r="A201" s="17">
        <v>17</v>
      </c>
      <c r="B201" s="27">
        <v>23</v>
      </c>
      <c r="C201" s="27">
        <v>5</v>
      </c>
      <c r="D201" s="27">
        <v>0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18">
        <f>SUM(B201:N201)</f>
        <v>28</v>
      </c>
      <c r="Q201" s="17">
        <v>17</v>
      </c>
      <c r="R201" s="27">
        <v>0</v>
      </c>
      <c r="S201" s="27">
        <v>0</v>
      </c>
      <c r="T201" s="27">
        <v>1</v>
      </c>
      <c r="U201" s="27">
        <v>5</v>
      </c>
      <c r="V201" s="27">
        <v>2</v>
      </c>
      <c r="W201" s="27">
        <v>13</v>
      </c>
      <c r="X201" s="27">
        <v>5</v>
      </c>
      <c r="Y201" s="27">
        <v>2</v>
      </c>
      <c r="Z201" s="27">
        <v>0</v>
      </c>
      <c r="AA201" s="27">
        <v>0</v>
      </c>
      <c r="AB201" s="27">
        <v>0</v>
      </c>
      <c r="AC201" s="27">
        <v>0</v>
      </c>
      <c r="AD201" s="18">
        <f>SUM(R201:AC201)</f>
        <v>28</v>
      </c>
    </row>
    <row r="202" spans="1:30" x14ac:dyDescent="0.25">
      <c r="A202" s="17">
        <v>18</v>
      </c>
      <c r="B202" s="27">
        <v>13</v>
      </c>
      <c r="C202" s="27">
        <v>5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18">
        <f>SUM(B202:N202)</f>
        <v>18</v>
      </c>
      <c r="Q202" s="17">
        <v>18</v>
      </c>
      <c r="R202" s="27">
        <v>0</v>
      </c>
      <c r="S202" s="27">
        <v>0</v>
      </c>
      <c r="T202" s="27">
        <v>1</v>
      </c>
      <c r="U202" s="27">
        <v>0</v>
      </c>
      <c r="V202" s="27">
        <v>2</v>
      </c>
      <c r="W202" s="27">
        <v>9</v>
      </c>
      <c r="X202" s="27">
        <v>3</v>
      </c>
      <c r="Y202" s="27">
        <v>3</v>
      </c>
      <c r="Z202" s="27">
        <v>0</v>
      </c>
      <c r="AA202" s="27">
        <v>0</v>
      </c>
      <c r="AB202" s="27">
        <v>0</v>
      </c>
      <c r="AC202" s="27">
        <v>0</v>
      </c>
      <c r="AD202" s="18">
        <f>SUM(R202:AC202)</f>
        <v>18</v>
      </c>
    </row>
    <row r="203" spans="1:30" x14ac:dyDescent="0.25">
      <c r="A203" s="17">
        <v>19</v>
      </c>
      <c r="B203" s="27">
        <v>10</v>
      </c>
      <c r="C203" s="27">
        <v>1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0</v>
      </c>
      <c r="N203" s="27">
        <v>0</v>
      </c>
      <c r="O203" s="18">
        <f>SUM(B203:N203)</f>
        <v>11</v>
      </c>
      <c r="Q203" s="17">
        <v>19</v>
      </c>
      <c r="R203" s="27">
        <v>0</v>
      </c>
      <c r="S203" s="27">
        <v>0</v>
      </c>
      <c r="T203" s="27">
        <v>0</v>
      </c>
      <c r="U203" s="27">
        <v>0</v>
      </c>
      <c r="V203" s="27">
        <v>3</v>
      </c>
      <c r="W203" s="27">
        <v>6</v>
      </c>
      <c r="X203" s="27">
        <v>1</v>
      </c>
      <c r="Y203" s="27">
        <v>0</v>
      </c>
      <c r="Z203" s="27">
        <v>1</v>
      </c>
      <c r="AA203" s="27">
        <v>0</v>
      </c>
      <c r="AB203" s="27">
        <v>0</v>
      </c>
      <c r="AC203" s="27">
        <v>0</v>
      </c>
      <c r="AD203" s="18">
        <f>SUM(R203:AC203)</f>
        <v>11</v>
      </c>
    </row>
    <row r="204" spans="1:30" x14ac:dyDescent="0.25">
      <c r="A204" s="17">
        <v>20</v>
      </c>
      <c r="B204" s="27">
        <v>7</v>
      </c>
      <c r="C204" s="27">
        <v>1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18">
        <f>SUM(B204:N204)</f>
        <v>8</v>
      </c>
      <c r="Q204" s="17">
        <v>20</v>
      </c>
      <c r="R204" s="27">
        <v>0</v>
      </c>
      <c r="S204" s="27">
        <v>1</v>
      </c>
      <c r="T204" s="27">
        <v>0</v>
      </c>
      <c r="U204" s="27">
        <v>1</v>
      </c>
      <c r="V204" s="27">
        <v>2</v>
      </c>
      <c r="W204" s="27">
        <v>1</v>
      </c>
      <c r="X204" s="27">
        <v>1</v>
      </c>
      <c r="Y204" s="27">
        <v>1</v>
      </c>
      <c r="Z204" s="27">
        <v>1</v>
      </c>
      <c r="AA204" s="27">
        <v>0</v>
      </c>
      <c r="AB204" s="27">
        <v>0</v>
      </c>
      <c r="AC204" s="27">
        <v>0</v>
      </c>
      <c r="AD204" s="18">
        <f>SUM(R204:AC204)</f>
        <v>8</v>
      </c>
    </row>
    <row r="205" spans="1:30" x14ac:dyDescent="0.25">
      <c r="A205" s="17">
        <v>21</v>
      </c>
      <c r="B205" s="27">
        <v>7</v>
      </c>
      <c r="C205" s="27">
        <v>1</v>
      </c>
      <c r="D205" s="27">
        <v>0</v>
      </c>
      <c r="E205" s="27">
        <v>0</v>
      </c>
      <c r="F205" s="27">
        <v>0</v>
      </c>
      <c r="G205" s="27">
        <v>0</v>
      </c>
      <c r="H205" s="27">
        <v>0</v>
      </c>
      <c r="I205" s="27">
        <v>0</v>
      </c>
      <c r="J205" s="27">
        <v>0</v>
      </c>
      <c r="K205" s="27">
        <v>0</v>
      </c>
      <c r="L205" s="27">
        <v>0</v>
      </c>
      <c r="M205" s="27">
        <v>0</v>
      </c>
      <c r="N205" s="27">
        <v>0</v>
      </c>
      <c r="O205" s="18">
        <f>SUM(B205:N205)</f>
        <v>8</v>
      </c>
      <c r="Q205" s="17">
        <v>21</v>
      </c>
      <c r="R205" s="27">
        <v>0</v>
      </c>
      <c r="S205" s="27">
        <v>0</v>
      </c>
      <c r="T205" s="27">
        <v>0</v>
      </c>
      <c r="U205" s="27">
        <v>1</v>
      </c>
      <c r="V205" s="27">
        <v>2</v>
      </c>
      <c r="W205" s="27">
        <v>2</v>
      </c>
      <c r="X205" s="27">
        <v>1</v>
      </c>
      <c r="Y205" s="27">
        <v>1</v>
      </c>
      <c r="Z205" s="27">
        <v>1</v>
      </c>
      <c r="AA205" s="27">
        <v>0</v>
      </c>
      <c r="AB205" s="27">
        <v>0</v>
      </c>
      <c r="AC205" s="27">
        <v>0</v>
      </c>
      <c r="AD205" s="18">
        <f>SUM(R205:AC205)</f>
        <v>8</v>
      </c>
    </row>
    <row r="206" spans="1:30" x14ac:dyDescent="0.25">
      <c r="A206" s="17">
        <v>22</v>
      </c>
      <c r="B206" s="27">
        <v>2</v>
      </c>
      <c r="C206" s="27">
        <v>1</v>
      </c>
      <c r="D206" s="27">
        <v>0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18">
        <f>SUM(B206:N206)</f>
        <v>3</v>
      </c>
      <c r="Q206" s="17">
        <v>22</v>
      </c>
      <c r="R206" s="27">
        <v>0</v>
      </c>
      <c r="S206" s="27">
        <v>0</v>
      </c>
      <c r="T206" s="27">
        <v>0</v>
      </c>
      <c r="U206" s="27">
        <v>0</v>
      </c>
      <c r="V206" s="27">
        <v>1</v>
      </c>
      <c r="W206" s="27">
        <v>0</v>
      </c>
      <c r="X206" s="27">
        <v>2</v>
      </c>
      <c r="Y206" s="27">
        <v>0</v>
      </c>
      <c r="Z206" s="27">
        <v>0</v>
      </c>
      <c r="AA206" s="27">
        <v>0</v>
      </c>
      <c r="AB206" s="27">
        <v>0</v>
      </c>
      <c r="AC206" s="27">
        <v>0</v>
      </c>
      <c r="AD206" s="18">
        <f>SUM(R206:AC206)</f>
        <v>3</v>
      </c>
    </row>
    <row r="207" spans="1:30" x14ac:dyDescent="0.25">
      <c r="A207" s="17">
        <v>23</v>
      </c>
      <c r="B207" s="27">
        <v>2</v>
      </c>
      <c r="C207" s="27">
        <v>0</v>
      </c>
      <c r="D207" s="27">
        <v>0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18">
        <f>SUM(B207:N207)</f>
        <v>2</v>
      </c>
      <c r="Q207" s="17">
        <v>23</v>
      </c>
      <c r="R207" s="27">
        <v>0</v>
      </c>
      <c r="S207" s="27">
        <v>0</v>
      </c>
      <c r="T207" s="27">
        <v>0</v>
      </c>
      <c r="U207" s="27">
        <v>0</v>
      </c>
      <c r="V207" s="27">
        <v>0</v>
      </c>
      <c r="W207" s="27">
        <v>0</v>
      </c>
      <c r="X207" s="27">
        <v>1</v>
      </c>
      <c r="Y207" s="27">
        <v>1</v>
      </c>
      <c r="Z207" s="27">
        <v>0</v>
      </c>
      <c r="AA207" s="27">
        <v>0</v>
      </c>
      <c r="AB207" s="27">
        <v>0</v>
      </c>
      <c r="AC207" s="27">
        <v>0</v>
      </c>
      <c r="AD207" s="18">
        <f>SUM(R207:AC207)</f>
        <v>2</v>
      </c>
    </row>
    <row r="208" spans="1:30" x14ac:dyDescent="0.25">
      <c r="A208" s="17">
        <v>24</v>
      </c>
      <c r="B208" s="27">
        <v>2</v>
      </c>
      <c r="C208" s="27">
        <v>0</v>
      </c>
      <c r="D208" s="27">
        <v>0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18">
        <f>SUM(B208:N208)</f>
        <v>2</v>
      </c>
      <c r="Q208" s="17">
        <v>24</v>
      </c>
      <c r="R208" s="27">
        <v>0</v>
      </c>
      <c r="S208" s="27">
        <v>0</v>
      </c>
      <c r="T208" s="27">
        <v>0</v>
      </c>
      <c r="U208" s="27">
        <v>0</v>
      </c>
      <c r="V208" s="27">
        <v>1</v>
      </c>
      <c r="W208" s="27">
        <v>1</v>
      </c>
      <c r="X208" s="27">
        <v>0</v>
      </c>
      <c r="Y208" s="27">
        <v>0</v>
      </c>
      <c r="Z208" s="27">
        <v>0</v>
      </c>
      <c r="AA208" s="27">
        <v>0</v>
      </c>
      <c r="AB208" s="27">
        <v>0</v>
      </c>
      <c r="AC208" s="27">
        <v>0</v>
      </c>
      <c r="AD208" s="18">
        <f>SUM(R208:AC208)</f>
        <v>2</v>
      </c>
    </row>
    <row r="210" spans="1:30" x14ac:dyDescent="0.25">
      <c r="A210" s="69" t="s">
        <v>21</v>
      </c>
      <c r="B210" s="70">
        <f>SUM(B192:B203)</f>
        <v>274</v>
      </c>
      <c r="C210" s="70">
        <f>SUM(C192:C203)</f>
        <v>45</v>
      </c>
      <c r="D210" s="70">
        <f>SUM(D192:D203)</f>
        <v>0</v>
      </c>
      <c r="E210" s="70">
        <f>SUM(E192:E203)</f>
        <v>0</v>
      </c>
      <c r="F210" s="70">
        <f>SUM(F192:F203)</f>
        <v>2</v>
      </c>
      <c r="G210" s="70">
        <f>SUM(G192:G203)</f>
        <v>0</v>
      </c>
      <c r="H210" s="70">
        <f>SUM(H192:H203)</f>
        <v>0</v>
      </c>
      <c r="I210" s="70">
        <f>SUM(I192:I203)</f>
        <v>0</v>
      </c>
      <c r="J210" s="70">
        <f>SUM(J192:J203)</f>
        <v>0</v>
      </c>
      <c r="K210" s="70">
        <f>SUM(K192:K203)</f>
        <v>0</v>
      </c>
      <c r="L210" s="70">
        <f>SUM(L192:L203)</f>
        <v>0</v>
      </c>
      <c r="M210" s="70">
        <f>SUM(M192:M203)</f>
        <v>0</v>
      </c>
      <c r="N210" s="70">
        <f>SUM(N192:N203)</f>
        <v>0</v>
      </c>
      <c r="O210" s="71">
        <f>SUM(O192:O203)</f>
        <v>321</v>
      </c>
      <c r="Q210" s="69" t="s">
        <v>21</v>
      </c>
      <c r="R210" s="70">
        <f>SUM(R192:R203)</f>
        <v>0</v>
      </c>
      <c r="S210" s="70">
        <f>SUM(S192:S203)</f>
        <v>1</v>
      </c>
      <c r="T210" s="70">
        <f>SUM(T192:T203)</f>
        <v>5</v>
      </c>
      <c r="U210" s="70">
        <f>SUM(U192:U203)</f>
        <v>15</v>
      </c>
      <c r="V210" s="70">
        <f>SUM(V192:V203)</f>
        <v>89</v>
      </c>
      <c r="W210" s="70">
        <f>SUM(W192:W203)</f>
        <v>121</v>
      </c>
      <c r="X210" s="70">
        <f>SUM(X192:X203)</f>
        <v>64</v>
      </c>
      <c r="Y210" s="70">
        <f>SUM(Y192:Y203)</f>
        <v>25</v>
      </c>
      <c r="Z210" s="70">
        <f>SUM(Z192:Z203)</f>
        <v>1</v>
      </c>
      <c r="AA210" s="70">
        <f>SUM(AA192:AA203)</f>
        <v>0</v>
      </c>
      <c r="AB210" s="70">
        <f>SUM(AB192:AB203)</f>
        <v>0</v>
      </c>
      <c r="AC210" s="70">
        <f>SUM(AC192:AC203)</f>
        <v>0</v>
      </c>
      <c r="AD210" s="71">
        <f>SUM(AD192:AD203)</f>
        <v>321</v>
      </c>
    </row>
    <row r="211" spans="1:30" x14ac:dyDescent="0.25">
      <c r="A211" s="73" t="s">
        <v>22</v>
      </c>
      <c r="B211" s="75">
        <f>SUM(B191:B206)</f>
        <v>300</v>
      </c>
      <c r="C211" s="75">
        <f>SUM(C191:C206)</f>
        <v>48</v>
      </c>
      <c r="D211" s="75">
        <f>SUM(D191:D206)</f>
        <v>0</v>
      </c>
      <c r="E211" s="75">
        <f>SUM(E191:E206)</f>
        <v>0</v>
      </c>
      <c r="F211" s="75">
        <f>SUM(F191:F206)</f>
        <v>2</v>
      </c>
      <c r="G211" s="75">
        <f>SUM(G191:G206)</f>
        <v>0</v>
      </c>
      <c r="H211" s="75">
        <f>SUM(H191:H206)</f>
        <v>0</v>
      </c>
      <c r="I211" s="75">
        <f>SUM(I191:I206)</f>
        <v>0</v>
      </c>
      <c r="J211" s="75">
        <f>SUM(J191:J206)</f>
        <v>0</v>
      </c>
      <c r="K211" s="75">
        <f>SUM(K191:K206)</f>
        <v>0</v>
      </c>
      <c r="L211" s="75">
        <f>SUM(L191:L206)</f>
        <v>0</v>
      </c>
      <c r="M211" s="75">
        <f>SUM(M191:M206)</f>
        <v>0</v>
      </c>
      <c r="N211" s="75">
        <f>SUM(N191:N206)</f>
        <v>0</v>
      </c>
      <c r="O211" s="71">
        <f>SUM(O191:O206)</f>
        <v>350</v>
      </c>
      <c r="Q211" s="73" t="s">
        <v>22</v>
      </c>
      <c r="R211" s="75">
        <f>SUM(R191:R206)</f>
        <v>0</v>
      </c>
      <c r="S211" s="75">
        <f>SUM(S191:S206)</f>
        <v>2</v>
      </c>
      <c r="T211" s="75">
        <f>SUM(T191:T206)</f>
        <v>5</v>
      </c>
      <c r="U211" s="75">
        <f>SUM(U191:U206)</f>
        <v>18</v>
      </c>
      <c r="V211" s="75">
        <f>SUM(V191:V206)</f>
        <v>97</v>
      </c>
      <c r="W211" s="75">
        <f>SUM(W191:W206)</f>
        <v>125</v>
      </c>
      <c r="X211" s="75">
        <f>SUM(X191:X206)</f>
        <v>73</v>
      </c>
      <c r="Y211" s="75">
        <f>SUM(Y191:Y206)</f>
        <v>27</v>
      </c>
      <c r="Z211" s="75">
        <f>SUM(Z191:Z206)</f>
        <v>3</v>
      </c>
      <c r="AA211" s="75">
        <f>SUM(AA191:AA206)</f>
        <v>0</v>
      </c>
      <c r="AB211" s="75">
        <f>SUM(AB191:AB206)</f>
        <v>0</v>
      </c>
      <c r="AC211" s="75">
        <f>SUM(AC191:AC206)</f>
        <v>0</v>
      </c>
      <c r="AD211" s="71">
        <f>SUM(AD191:AD206)</f>
        <v>350</v>
      </c>
    </row>
    <row r="212" spans="1:30" x14ac:dyDescent="0.25">
      <c r="A212" s="76" t="s">
        <v>23</v>
      </c>
      <c r="B212" s="78">
        <f>SUM(B191:B208)</f>
        <v>304</v>
      </c>
      <c r="C212" s="78">
        <f>SUM(C191:C208)</f>
        <v>48</v>
      </c>
      <c r="D212" s="78">
        <f>SUM(D191:D208)</f>
        <v>0</v>
      </c>
      <c r="E212" s="78">
        <f>SUM(E191:E208)</f>
        <v>0</v>
      </c>
      <c r="F212" s="78">
        <f>SUM(F191:F208)</f>
        <v>2</v>
      </c>
      <c r="G212" s="78">
        <f>SUM(G191:G208)</f>
        <v>0</v>
      </c>
      <c r="H212" s="78">
        <f>SUM(H191:H208)</f>
        <v>0</v>
      </c>
      <c r="I212" s="78">
        <f>SUM(I191:I208)</f>
        <v>0</v>
      </c>
      <c r="J212" s="78">
        <f>SUM(J191:J208)</f>
        <v>0</v>
      </c>
      <c r="K212" s="78">
        <f>SUM(K191:K208)</f>
        <v>0</v>
      </c>
      <c r="L212" s="78">
        <f>SUM(L191:L208)</f>
        <v>0</v>
      </c>
      <c r="M212" s="78">
        <f>SUM(M191:M208)</f>
        <v>0</v>
      </c>
      <c r="N212" s="78">
        <f>SUM(N191:N208)</f>
        <v>0</v>
      </c>
      <c r="O212" s="71">
        <f>SUM(O191:O208)</f>
        <v>354</v>
      </c>
      <c r="Q212" s="76" t="s">
        <v>23</v>
      </c>
      <c r="R212" s="78">
        <f>SUM(R191:R208)</f>
        <v>0</v>
      </c>
      <c r="S212" s="78">
        <f>SUM(S191:S208)</f>
        <v>2</v>
      </c>
      <c r="T212" s="78">
        <f>SUM(T191:T208)</f>
        <v>5</v>
      </c>
      <c r="U212" s="78">
        <f>SUM(U191:U208)</f>
        <v>18</v>
      </c>
      <c r="V212" s="78">
        <f>SUM(V191:V208)</f>
        <v>98</v>
      </c>
      <c r="W212" s="78">
        <f>SUM(W191:W208)</f>
        <v>126</v>
      </c>
      <c r="X212" s="78">
        <f>SUM(X191:X208)</f>
        <v>74</v>
      </c>
      <c r="Y212" s="78">
        <f>SUM(Y191:Y208)</f>
        <v>28</v>
      </c>
      <c r="Z212" s="78">
        <f>SUM(Z191:Z208)</f>
        <v>3</v>
      </c>
      <c r="AA212" s="78">
        <f>SUM(AA191:AA208)</f>
        <v>0</v>
      </c>
      <c r="AB212" s="78">
        <f>SUM(AB191:AB208)</f>
        <v>0</v>
      </c>
      <c r="AC212" s="78">
        <f>SUM(AC191:AC208)</f>
        <v>0</v>
      </c>
      <c r="AD212" s="71">
        <f>SUM(AD191:AD208)</f>
        <v>354</v>
      </c>
    </row>
    <row r="213" spans="1:30" x14ac:dyDescent="0.25">
      <c r="A213" s="79" t="s">
        <v>24</v>
      </c>
      <c r="B213" s="81">
        <f>SUM(B185:B208)</f>
        <v>310</v>
      </c>
      <c r="C213" s="81">
        <f>SUM(C185:C208)</f>
        <v>49</v>
      </c>
      <c r="D213" s="81">
        <f>SUM(D185:D208)</f>
        <v>0</v>
      </c>
      <c r="E213" s="81">
        <f>SUM(E185:E208)</f>
        <v>0</v>
      </c>
      <c r="F213" s="81">
        <f>SUM(F185:F208)</f>
        <v>2</v>
      </c>
      <c r="G213" s="81">
        <f>SUM(G185:G208)</f>
        <v>0</v>
      </c>
      <c r="H213" s="81">
        <f>SUM(H185:H208)</f>
        <v>0</v>
      </c>
      <c r="I213" s="81">
        <f>SUM(I185:I208)</f>
        <v>0</v>
      </c>
      <c r="J213" s="81">
        <f>SUM(J185:J208)</f>
        <v>0</v>
      </c>
      <c r="K213" s="81">
        <f>SUM(K185:K208)</f>
        <v>0</v>
      </c>
      <c r="L213" s="81">
        <f>SUM(L185:L208)</f>
        <v>0</v>
      </c>
      <c r="M213" s="81">
        <f>SUM(M185:M208)</f>
        <v>0</v>
      </c>
      <c r="N213" s="81">
        <f>SUM(N185:N208)</f>
        <v>0</v>
      </c>
      <c r="O213" s="71">
        <f>SUM(O185:O208)</f>
        <v>361</v>
      </c>
      <c r="Q213" s="79" t="s">
        <v>24</v>
      </c>
      <c r="R213" s="81">
        <f>SUM(R185:R208)</f>
        <v>0</v>
      </c>
      <c r="S213" s="81">
        <f>SUM(S185:S208)</f>
        <v>2</v>
      </c>
      <c r="T213" s="81">
        <f>SUM(T185:T208)</f>
        <v>5</v>
      </c>
      <c r="U213" s="81">
        <f>SUM(U185:U208)</f>
        <v>18</v>
      </c>
      <c r="V213" s="81">
        <f>SUM(V185:V208)</f>
        <v>101</v>
      </c>
      <c r="W213" s="81">
        <f>SUM(W185:W208)</f>
        <v>127</v>
      </c>
      <c r="X213" s="81">
        <f>SUM(X185:X208)</f>
        <v>76</v>
      </c>
      <c r="Y213" s="81">
        <f>SUM(Y185:Y208)</f>
        <v>28</v>
      </c>
      <c r="Z213" s="81">
        <f>SUM(Z185:Z208)</f>
        <v>4</v>
      </c>
      <c r="AA213" s="81">
        <f>SUM(AA185:AA208)</f>
        <v>0</v>
      </c>
      <c r="AB213" s="81">
        <f>SUM(AB185:AB208)</f>
        <v>0</v>
      </c>
      <c r="AC213" s="81">
        <f>SUM(AC185:AC208)</f>
        <v>0</v>
      </c>
      <c r="AD213" s="71">
        <f>SUM(AD185:AD208)</f>
        <v>361</v>
      </c>
    </row>
    <row r="216" spans="1:30" ht="13" x14ac:dyDescent="0.3">
      <c r="B216" s="2" t="s">
        <v>0</v>
      </c>
      <c r="C216" s="4" t="str">
        <f>C6</f>
        <v xml:space="preserve">Westbound </v>
      </c>
      <c r="R216" s="2" t="s">
        <v>0</v>
      </c>
      <c r="S216" s="4" t="str">
        <f>C6</f>
        <v xml:space="preserve">Westbound </v>
      </c>
    </row>
    <row r="218" spans="1:30" x14ac:dyDescent="0.25">
      <c r="A218" s="10">
        <f>A148+1</f>
        <v>45551</v>
      </c>
      <c r="B218" s="115" t="s">
        <v>6</v>
      </c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7"/>
      <c r="Q218" s="10">
        <f>Q148+1</f>
        <v>45551</v>
      </c>
      <c r="R218" s="115" t="s">
        <v>7</v>
      </c>
      <c r="S218" s="116"/>
      <c r="T218" s="116"/>
      <c r="U218" s="116"/>
      <c r="V218" s="116"/>
      <c r="W218" s="116"/>
      <c r="X218" s="116"/>
      <c r="Y218" s="116"/>
      <c r="Z218" s="116"/>
      <c r="AA218" s="116"/>
      <c r="AB218" s="116"/>
      <c r="AC218" s="116"/>
      <c r="AD218" s="117"/>
    </row>
    <row r="219" spans="1:30" x14ac:dyDescent="0.25">
      <c r="A219" s="17" t="s">
        <v>13</v>
      </c>
      <c r="B219" s="17">
        <v>1</v>
      </c>
      <c r="C219" s="17">
        <v>2</v>
      </c>
      <c r="D219" s="17">
        <v>3</v>
      </c>
      <c r="E219" s="17">
        <v>4</v>
      </c>
      <c r="F219" s="17">
        <v>5</v>
      </c>
      <c r="G219" s="17">
        <v>6</v>
      </c>
      <c r="H219" s="17">
        <v>7</v>
      </c>
      <c r="I219" s="17">
        <v>8</v>
      </c>
      <c r="J219" s="17">
        <v>9</v>
      </c>
      <c r="K219" s="17">
        <v>10</v>
      </c>
      <c r="L219" s="17">
        <v>11</v>
      </c>
      <c r="M219" s="17">
        <v>12</v>
      </c>
      <c r="N219" s="17">
        <v>13</v>
      </c>
      <c r="O219" s="18" t="s">
        <v>12</v>
      </c>
      <c r="Q219" s="17" t="s">
        <v>13</v>
      </c>
      <c r="R219" s="17" t="str">
        <f>R$9</f>
        <v>0-10</v>
      </c>
      <c r="S219" s="17" t="str">
        <f>S$9</f>
        <v>10-15</v>
      </c>
      <c r="T219" s="17" t="str">
        <f>T$9</f>
        <v>15-20</v>
      </c>
      <c r="U219" s="17" t="str">
        <f>U$9</f>
        <v>20-25</v>
      </c>
      <c r="V219" s="17" t="str">
        <f>V$9</f>
        <v>25-30</v>
      </c>
      <c r="W219" s="17" t="str">
        <f>W$9</f>
        <v>30-35</v>
      </c>
      <c r="X219" s="17" t="str">
        <f>X$9</f>
        <v>35-40</v>
      </c>
      <c r="Y219" s="17" t="str">
        <f>Y$9</f>
        <v>40-45</v>
      </c>
      <c r="Z219" s="17" t="str">
        <f>Z$9</f>
        <v>45-50</v>
      </c>
      <c r="AA219" s="17" t="str">
        <f>AA$9</f>
        <v>50-55</v>
      </c>
      <c r="AB219" s="17" t="str">
        <f>AB$9</f>
        <v>55-60</v>
      </c>
      <c r="AC219" s="17" t="str">
        <f>AC$9</f>
        <v>60+</v>
      </c>
      <c r="AD219" s="18" t="s">
        <v>12</v>
      </c>
    </row>
    <row r="220" spans="1:30" x14ac:dyDescent="0.25">
      <c r="A220" s="17">
        <v>1</v>
      </c>
      <c r="B220" s="27">
        <v>4</v>
      </c>
      <c r="C220" s="27">
        <v>0</v>
      </c>
      <c r="D220" s="27">
        <v>0</v>
      </c>
      <c r="E220" s="27">
        <v>0</v>
      </c>
      <c r="F220" s="27">
        <v>0</v>
      </c>
      <c r="G220" s="27">
        <v>0</v>
      </c>
      <c r="H220" s="27">
        <v>0</v>
      </c>
      <c r="I220" s="27">
        <v>0</v>
      </c>
      <c r="J220" s="27">
        <v>0</v>
      </c>
      <c r="K220" s="27">
        <v>0</v>
      </c>
      <c r="L220" s="27">
        <v>0</v>
      </c>
      <c r="M220" s="27">
        <v>0</v>
      </c>
      <c r="N220" s="27">
        <v>0</v>
      </c>
      <c r="O220" s="18">
        <f>SUM(B220:N220)</f>
        <v>4</v>
      </c>
      <c r="Q220" s="17">
        <v>1</v>
      </c>
      <c r="R220" s="27">
        <v>0</v>
      </c>
      <c r="S220" s="27">
        <v>0</v>
      </c>
      <c r="T220" s="27">
        <v>0</v>
      </c>
      <c r="U220" s="27">
        <v>0</v>
      </c>
      <c r="V220" s="27">
        <v>1</v>
      </c>
      <c r="W220" s="27">
        <v>1</v>
      </c>
      <c r="X220" s="27">
        <v>2</v>
      </c>
      <c r="Y220" s="27">
        <v>0</v>
      </c>
      <c r="Z220" s="27">
        <v>0</v>
      </c>
      <c r="AA220" s="27">
        <v>0</v>
      </c>
      <c r="AB220" s="27">
        <v>0</v>
      </c>
      <c r="AC220" s="27">
        <v>0</v>
      </c>
      <c r="AD220" s="18">
        <f>SUM(R220:AC220)</f>
        <v>4</v>
      </c>
    </row>
    <row r="221" spans="1:30" x14ac:dyDescent="0.25">
      <c r="A221" s="17">
        <v>2</v>
      </c>
      <c r="B221" s="27">
        <v>2</v>
      </c>
      <c r="C221" s="27">
        <v>0</v>
      </c>
      <c r="D221" s="27">
        <v>0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18">
        <f>SUM(B221:N221)</f>
        <v>2</v>
      </c>
      <c r="Q221" s="17">
        <v>2</v>
      </c>
      <c r="R221" s="27">
        <v>0</v>
      </c>
      <c r="S221" s="27">
        <v>0</v>
      </c>
      <c r="T221" s="27">
        <v>0</v>
      </c>
      <c r="U221" s="27">
        <v>0</v>
      </c>
      <c r="V221" s="27">
        <v>2</v>
      </c>
      <c r="W221" s="27">
        <v>0</v>
      </c>
      <c r="X221" s="27">
        <v>0</v>
      </c>
      <c r="Y221" s="27">
        <v>0</v>
      </c>
      <c r="Z221" s="27">
        <v>0</v>
      </c>
      <c r="AA221" s="27">
        <v>0</v>
      </c>
      <c r="AB221" s="27">
        <v>0</v>
      </c>
      <c r="AC221" s="27">
        <v>0</v>
      </c>
      <c r="AD221" s="18">
        <f>SUM(R221:AC221)</f>
        <v>2</v>
      </c>
    </row>
    <row r="222" spans="1:30" x14ac:dyDescent="0.25">
      <c r="A222" s="17">
        <v>3</v>
      </c>
      <c r="B222" s="27">
        <v>0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18">
        <f>SUM(B222:N222)</f>
        <v>0</v>
      </c>
      <c r="Q222" s="17">
        <v>3</v>
      </c>
      <c r="R222" s="27">
        <v>0</v>
      </c>
      <c r="S222" s="27">
        <v>0</v>
      </c>
      <c r="T222" s="27">
        <v>0</v>
      </c>
      <c r="U222" s="27">
        <v>0</v>
      </c>
      <c r="V222" s="27">
        <v>0</v>
      </c>
      <c r="W222" s="27">
        <v>0</v>
      </c>
      <c r="X222" s="27">
        <v>0</v>
      </c>
      <c r="Y222" s="27">
        <v>0</v>
      </c>
      <c r="Z222" s="27">
        <v>0</v>
      </c>
      <c r="AA222" s="27">
        <v>0</v>
      </c>
      <c r="AB222" s="27">
        <v>0</v>
      </c>
      <c r="AC222" s="27">
        <v>0</v>
      </c>
      <c r="AD222" s="18">
        <f>SUM(R222:AC222)</f>
        <v>0</v>
      </c>
    </row>
    <row r="223" spans="1:30" x14ac:dyDescent="0.25">
      <c r="A223" s="17">
        <v>4</v>
      </c>
      <c r="B223" s="27">
        <v>1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18">
        <f>SUM(B223:N223)</f>
        <v>1</v>
      </c>
      <c r="Q223" s="17">
        <v>4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1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18">
        <f>SUM(R223:AC223)</f>
        <v>1</v>
      </c>
    </row>
    <row r="224" spans="1:30" x14ac:dyDescent="0.25">
      <c r="A224" s="17">
        <v>5</v>
      </c>
      <c r="B224" s="27">
        <v>1</v>
      </c>
      <c r="C224" s="27">
        <v>0</v>
      </c>
      <c r="D224" s="27">
        <v>0</v>
      </c>
      <c r="E224" s="27">
        <v>0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18">
        <f>SUM(B224:N224)</f>
        <v>1</v>
      </c>
      <c r="Q224" s="17">
        <v>5</v>
      </c>
      <c r="R224" s="27">
        <v>0</v>
      </c>
      <c r="S224" s="27">
        <v>0</v>
      </c>
      <c r="T224" s="27">
        <v>0</v>
      </c>
      <c r="U224" s="27">
        <v>0</v>
      </c>
      <c r="V224" s="27">
        <v>0</v>
      </c>
      <c r="W224" s="27">
        <v>1</v>
      </c>
      <c r="X224" s="27">
        <v>0</v>
      </c>
      <c r="Y224" s="27">
        <v>0</v>
      </c>
      <c r="Z224" s="27">
        <v>0</v>
      </c>
      <c r="AA224" s="27">
        <v>0</v>
      </c>
      <c r="AB224" s="27">
        <v>0</v>
      </c>
      <c r="AC224" s="27">
        <v>0</v>
      </c>
      <c r="AD224" s="18">
        <f>SUM(R224:AC224)</f>
        <v>1</v>
      </c>
    </row>
    <row r="225" spans="1:30" x14ac:dyDescent="0.25">
      <c r="A225" s="17">
        <v>6</v>
      </c>
      <c r="B225" s="27">
        <v>4</v>
      </c>
      <c r="C225" s="27">
        <v>2</v>
      </c>
      <c r="D225" s="27">
        <v>0</v>
      </c>
      <c r="E225" s="27">
        <v>0</v>
      </c>
      <c r="F225" s="27">
        <v>0</v>
      </c>
      <c r="G225" s="27">
        <v>0</v>
      </c>
      <c r="H225" s="27">
        <v>0</v>
      </c>
      <c r="I225" s="27">
        <v>0</v>
      </c>
      <c r="J225" s="27">
        <v>0</v>
      </c>
      <c r="K225" s="27">
        <v>0</v>
      </c>
      <c r="L225" s="27">
        <v>0</v>
      </c>
      <c r="M225" s="27">
        <v>0</v>
      </c>
      <c r="N225" s="27">
        <v>0</v>
      </c>
      <c r="O225" s="18">
        <f>SUM(B225:N225)</f>
        <v>6</v>
      </c>
      <c r="Q225" s="17">
        <v>6</v>
      </c>
      <c r="R225" s="27">
        <v>0</v>
      </c>
      <c r="S225" s="27">
        <v>0</v>
      </c>
      <c r="T225" s="27">
        <v>0</v>
      </c>
      <c r="U225" s="27">
        <v>1</v>
      </c>
      <c r="V225" s="27">
        <v>1</v>
      </c>
      <c r="W225" s="27">
        <v>3</v>
      </c>
      <c r="X225" s="27">
        <v>1</v>
      </c>
      <c r="Y225" s="27">
        <v>0</v>
      </c>
      <c r="Z225" s="27">
        <v>0</v>
      </c>
      <c r="AA225" s="27">
        <v>0</v>
      </c>
      <c r="AB225" s="27">
        <v>0</v>
      </c>
      <c r="AC225" s="27">
        <v>0</v>
      </c>
      <c r="AD225" s="18">
        <f>SUM(R225:AC225)</f>
        <v>6</v>
      </c>
    </row>
    <row r="226" spans="1:30" x14ac:dyDescent="0.25">
      <c r="A226" s="17">
        <v>7</v>
      </c>
      <c r="B226" s="27">
        <v>13</v>
      </c>
      <c r="C226" s="27">
        <v>2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27">
        <v>0</v>
      </c>
      <c r="O226" s="18">
        <f>SUM(B226:N226)</f>
        <v>15</v>
      </c>
      <c r="Q226" s="17">
        <v>7</v>
      </c>
      <c r="R226" s="27">
        <v>0</v>
      </c>
      <c r="S226" s="27">
        <v>0</v>
      </c>
      <c r="T226" s="27">
        <v>1</v>
      </c>
      <c r="U226" s="27">
        <v>4</v>
      </c>
      <c r="V226" s="27">
        <v>1</v>
      </c>
      <c r="W226" s="27">
        <v>7</v>
      </c>
      <c r="X226" s="27">
        <v>2</v>
      </c>
      <c r="Y226" s="27">
        <v>0</v>
      </c>
      <c r="Z226" s="27">
        <v>0</v>
      </c>
      <c r="AA226" s="27">
        <v>0</v>
      </c>
      <c r="AB226" s="27">
        <v>0</v>
      </c>
      <c r="AC226" s="27">
        <v>0</v>
      </c>
      <c r="AD226" s="18">
        <f>SUM(R226:AC226)</f>
        <v>15</v>
      </c>
    </row>
    <row r="227" spans="1:30" x14ac:dyDescent="0.25">
      <c r="A227" s="17">
        <v>8</v>
      </c>
      <c r="B227" s="27">
        <v>60</v>
      </c>
      <c r="C227" s="27">
        <v>10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18">
        <f>SUM(B227:N227)</f>
        <v>70</v>
      </c>
      <c r="Q227" s="17">
        <v>8</v>
      </c>
      <c r="R227" s="27">
        <v>0</v>
      </c>
      <c r="S227" s="27">
        <v>0</v>
      </c>
      <c r="T227" s="27">
        <v>1</v>
      </c>
      <c r="U227" s="27">
        <v>5</v>
      </c>
      <c r="V227" s="27">
        <v>26</v>
      </c>
      <c r="W227" s="27">
        <v>30</v>
      </c>
      <c r="X227" s="27">
        <v>5</v>
      </c>
      <c r="Y227" s="27">
        <v>2</v>
      </c>
      <c r="Z227" s="27">
        <v>1</v>
      </c>
      <c r="AA227" s="27">
        <v>0</v>
      </c>
      <c r="AB227" s="27">
        <v>0</v>
      </c>
      <c r="AC227" s="27">
        <v>0</v>
      </c>
      <c r="AD227" s="18">
        <f>SUM(R227:AC227)</f>
        <v>70</v>
      </c>
    </row>
    <row r="228" spans="1:30" x14ac:dyDescent="0.25">
      <c r="A228" s="17">
        <v>9</v>
      </c>
      <c r="B228" s="27">
        <v>83</v>
      </c>
      <c r="C228" s="27">
        <v>9</v>
      </c>
      <c r="D228" s="27">
        <v>0</v>
      </c>
      <c r="E228" s="27">
        <v>0</v>
      </c>
      <c r="F228" s="27">
        <v>1</v>
      </c>
      <c r="G228" s="27">
        <v>0</v>
      </c>
      <c r="H228" s="27">
        <v>0</v>
      </c>
      <c r="I228" s="27">
        <v>0</v>
      </c>
      <c r="J228" s="27">
        <v>0</v>
      </c>
      <c r="K228" s="27">
        <v>0</v>
      </c>
      <c r="L228" s="27">
        <v>0</v>
      </c>
      <c r="M228" s="27">
        <v>0</v>
      </c>
      <c r="N228" s="27">
        <v>0</v>
      </c>
      <c r="O228" s="18">
        <f>SUM(B228:N228)</f>
        <v>93</v>
      </c>
      <c r="Q228" s="17">
        <v>9</v>
      </c>
      <c r="R228" s="27">
        <v>0</v>
      </c>
      <c r="S228" s="27">
        <v>0</v>
      </c>
      <c r="T228" s="27">
        <v>1</v>
      </c>
      <c r="U228" s="27">
        <v>13</v>
      </c>
      <c r="V228" s="27">
        <v>37</v>
      </c>
      <c r="W228" s="27">
        <v>37</v>
      </c>
      <c r="X228" s="27">
        <v>5</v>
      </c>
      <c r="Y228" s="27">
        <v>0</v>
      </c>
      <c r="Z228" s="27">
        <v>0</v>
      </c>
      <c r="AA228" s="27">
        <v>0</v>
      </c>
      <c r="AB228" s="27">
        <v>0</v>
      </c>
      <c r="AC228" s="27">
        <v>0</v>
      </c>
      <c r="AD228" s="18">
        <f>SUM(R228:AC228)</f>
        <v>93</v>
      </c>
    </row>
    <row r="229" spans="1:30" x14ac:dyDescent="0.25">
      <c r="A229" s="17">
        <v>10</v>
      </c>
      <c r="B229" s="27">
        <v>31</v>
      </c>
      <c r="C229" s="27">
        <v>4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18">
        <f>SUM(B229:N229)</f>
        <v>35</v>
      </c>
      <c r="Q229" s="17">
        <v>10</v>
      </c>
      <c r="R229" s="27">
        <v>0</v>
      </c>
      <c r="S229" s="27">
        <v>0</v>
      </c>
      <c r="T229" s="27">
        <v>0</v>
      </c>
      <c r="U229" s="27">
        <v>4</v>
      </c>
      <c r="V229" s="27">
        <v>17</v>
      </c>
      <c r="W229" s="27">
        <v>13</v>
      </c>
      <c r="X229" s="27">
        <v>1</v>
      </c>
      <c r="Y229" s="27">
        <v>0</v>
      </c>
      <c r="Z229" s="27">
        <v>0</v>
      </c>
      <c r="AA229" s="27">
        <v>0</v>
      </c>
      <c r="AB229" s="27">
        <v>0</v>
      </c>
      <c r="AC229" s="27">
        <v>0</v>
      </c>
      <c r="AD229" s="18">
        <f>SUM(R229:AC229)</f>
        <v>35</v>
      </c>
    </row>
    <row r="230" spans="1:30" x14ac:dyDescent="0.25">
      <c r="A230" s="17">
        <v>11</v>
      </c>
      <c r="B230" s="27">
        <v>38</v>
      </c>
      <c r="C230" s="27">
        <v>7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1</v>
      </c>
      <c r="N230" s="27">
        <v>0</v>
      </c>
      <c r="O230" s="18">
        <f>SUM(B230:N230)</f>
        <v>46</v>
      </c>
      <c r="Q230" s="17">
        <v>11</v>
      </c>
      <c r="R230" s="27">
        <v>0</v>
      </c>
      <c r="S230" s="27">
        <v>1</v>
      </c>
      <c r="T230" s="27">
        <v>2</v>
      </c>
      <c r="U230" s="27">
        <v>6</v>
      </c>
      <c r="V230" s="27">
        <v>21</v>
      </c>
      <c r="W230" s="27">
        <v>12</v>
      </c>
      <c r="X230" s="27">
        <v>2</v>
      </c>
      <c r="Y230" s="27">
        <v>1</v>
      </c>
      <c r="Z230" s="27">
        <v>0</v>
      </c>
      <c r="AA230" s="27">
        <v>1</v>
      </c>
      <c r="AB230" s="27">
        <v>0</v>
      </c>
      <c r="AC230" s="27">
        <v>0</v>
      </c>
      <c r="AD230" s="18">
        <f>SUM(R230:AC230)</f>
        <v>46</v>
      </c>
    </row>
    <row r="231" spans="1:30" x14ac:dyDescent="0.25">
      <c r="A231" s="17">
        <v>12</v>
      </c>
      <c r="B231" s="27">
        <v>31</v>
      </c>
      <c r="C231" s="27">
        <v>5</v>
      </c>
      <c r="D231" s="27">
        <v>0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18">
        <f>SUM(B231:N231)</f>
        <v>36</v>
      </c>
      <c r="Q231" s="17">
        <v>12</v>
      </c>
      <c r="R231" s="27">
        <v>0</v>
      </c>
      <c r="S231" s="27">
        <v>0</v>
      </c>
      <c r="T231" s="27">
        <v>0</v>
      </c>
      <c r="U231" s="27">
        <v>6</v>
      </c>
      <c r="V231" s="27">
        <v>14</v>
      </c>
      <c r="W231" s="27">
        <v>15</v>
      </c>
      <c r="X231" s="27">
        <v>1</v>
      </c>
      <c r="Y231" s="27">
        <v>0</v>
      </c>
      <c r="Z231" s="27">
        <v>0</v>
      </c>
      <c r="AA231" s="27">
        <v>0</v>
      </c>
      <c r="AB231" s="27">
        <v>0</v>
      </c>
      <c r="AC231" s="27">
        <v>0</v>
      </c>
      <c r="AD231" s="18">
        <f>SUM(R231:AC231)</f>
        <v>36</v>
      </c>
    </row>
    <row r="232" spans="1:30" x14ac:dyDescent="0.25">
      <c r="A232" s="17">
        <v>13</v>
      </c>
      <c r="B232" s="27">
        <v>42</v>
      </c>
      <c r="C232" s="27">
        <v>6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27">
        <v>0</v>
      </c>
      <c r="O232" s="18">
        <f>SUM(B232:N232)</f>
        <v>48</v>
      </c>
      <c r="Q232" s="17">
        <v>13</v>
      </c>
      <c r="R232" s="27">
        <v>0</v>
      </c>
      <c r="S232" s="27">
        <v>0</v>
      </c>
      <c r="T232" s="27">
        <v>1</v>
      </c>
      <c r="U232" s="27">
        <v>6</v>
      </c>
      <c r="V232" s="27">
        <v>19</v>
      </c>
      <c r="W232" s="27">
        <v>16</v>
      </c>
      <c r="X232" s="27">
        <v>5</v>
      </c>
      <c r="Y232" s="27">
        <v>1</v>
      </c>
      <c r="Z232" s="27">
        <v>0</v>
      </c>
      <c r="AA232" s="27">
        <v>0</v>
      </c>
      <c r="AB232" s="27">
        <v>0</v>
      </c>
      <c r="AC232" s="27">
        <v>0</v>
      </c>
      <c r="AD232" s="18">
        <f>SUM(R232:AC232)</f>
        <v>48</v>
      </c>
    </row>
    <row r="233" spans="1:30" x14ac:dyDescent="0.25">
      <c r="A233" s="17">
        <v>14</v>
      </c>
      <c r="B233" s="27">
        <v>35</v>
      </c>
      <c r="C233" s="27">
        <v>3</v>
      </c>
      <c r="D233" s="27">
        <v>0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0</v>
      </c>
      <c r="M233" s="27">
        <v>0</v>
      </c>
      <c r="N233" s="27">
        <v>0</v>
      </c>
      <c r="O233" s="18">
        <f>SUM(B233:N233)</f>
        <v>38</v>
      </c>
      <c r="Q233" s="17">
        <v>14</v>
      </c>
      <c r="R233" s="27">
        <v>0</v>
      </c>
      <c r="S233" s="27">
        <v>0</v>
      </c>
      <c r="T233" s="27">
        <v>1</v>
      </c>
      <c r="U233" s="27">
        <v>0</v>
      </c>
      <c r="V233" s="27">
        <v>19</v>
      </c>
      <c r="W233" s="27">
        <v>13</v>
      </c>
      <c r="X233" s="27">
        <v>3</v>
      </c>
      <c r="Y233" s="27">
        <v>2</v>
      </c>
      <c r="Z233" s="27">
        <v>0</v>
      </c>
      <c r="AA233" s="27">
        <v>0</v>
      </c>
      <c r="AB233" s="27">
        <v>0</v>
      </c>
      <c r="AC233" s="27">
        <v>0</v>
      </c>
      <c r="AD233" s="18">
        <f>SUM(R233:AC233)</f>
        <v>38</v>
      </c>
    </row>
    <row r="234" spans="1:30" x14ac:dyDescent="0.25">
      <c r="A234" s="17">
        <v>15</v>
      </c>
      <c r="B234" s="27">
        <v>56</v>
      </c>
      <c r="C234" s="27">
        <v>6</v>
      </c>
      <c r="D234" s="27">
        <v>0</v>
      </c>
      <c r="E234" s="27">
        <v>0</v>
      </c>
      <c r="F234" s="27">
        <v>0</v>
      </c>
      <c r="G234" s="27">
        <v>0</v>
      </c>
      <c r="H234" s="27">
        <v>0</v>
      </c>
      <c r="I234" s="27">
        <v>0</v>
      </c>
      <c r="J234" s="27">
        <v>0</v>
      </c>
      <c r="K234" s="27">
        <v>0</v>
      </c>
      <c r="L234" s="27">
        <v>0</v>
      </c>
      <c r="M234" s="27">
        <v>0</v>
      </c>
      <c r="N234" s="27">
        <v>0</v>
      </c>
      <c r="O234" s="18">
        <f>SUM(B234:N234)</f>
        <v>62</v>
      </c>
      <c r="Q234" s="17">
        <v>15</v>
      </c>
      <c r="R234" s="27">
        <v>0</v>
      </c>
      <c r="S234" s="27">
        <v>0</v>
      </c>
      <c r="T234" s="27">
        <v>0</v>
      </c>
      <c r="U234" s="27">
        <v>7</v>
      </c>
      <c r="V234" s="27">
        <v>29</v>
      </c>
      <c r="W234" s="27">
        <v>19</v>
      </c>
      <c r="X234" s="27">
        <v>7</v>
      </c>
      <c r="Y234" s="27">
        <v>0</v>
      </c>
      <c r="Z234" s="27">
        <v>0</v>
      </c>
      <c r="AA234" s="27">
        <v>0</v>
      </c>
      <c r="AB234" s="27">
        <v>0</v>
      </c>
      <c r="AC234" s="27">
        <v>0</v>
      </c>
      <c r="AD234" s="18">
        <f>SUM(R234:AC234)</f>
        <v>62</v>
      </c>
    </row>
    <row r="235" spans="1:30" x14ac:dyDescent="0.25">
      <c r="A235" s="17">
        <v>16</v>
      </c>
      <c r="B235" s="27">
        <v>49</v>
      </c>
      <c r="C235" s="27">
        <v>4</v>
      </c>
      <c r="D235" s="27">
        <v>0</v>
      </c>
      <c r="E235" s="27">
        <v>0</v>
      </c>
      <c r="F235" s="27">
        <v>2</v>
      </c>
      <c r="G235" s="27">
        <v>0</v>
      </c>
      <c r="H235" s="27">
        <v>0</v>
      </c>
      <c r="I235" s="27">
        <v>0</v>
      </c>
      <c r="J235" s="27">
        <v>0</v>
      </c>
      <c r="K235" s="27">
        <v>0</v>
      </c>
      <c r="L235" s="27">
        <v>0</v>
      </c>
      <c r="M235" s="27">
        <v>0</v>
      </c>
      <c r="N235" s="27">
        <v>0</v>
      </c>
      <c r="O235" s="18">
        <f>SUM(B235:N235)</f>
        <v>55</v>
      </c>
      <c r="Q235" s="17">
        <v>16</v>
      </c>
      <c r="R235" s="27">
        <v>0</v>
      </c>
      <c r="S235" s="27">
        <v>0</v>
      </c>
      <c r="T235" s="27">
        <v>1</v>
      </c>
      <c r="U235" s="27">
        <v>10</v>
      </c>
      <c r="V235" s="27">
        <v>21</v>
      </c>
      <c r="W235" s="27">
        <v>20</v>
      </c>
      <c r="X235" s="27">
        <v>2</v>
      </c>
      <c r="Y235" s="27">
        <v>1</v>
      </c>
      <c r="Z235" s="27">
        <v>0</v>
      </c>
      <c r="AA235" s="27">
        <v>0</v>
      </c>
      <c r="AB235" s="27">
        <v>0</v>
      </c>
      <c r="AC235" s="27">
        <v>0</v>
      </c>
      <c r="AD235" s="18">
        <f>SUM(R235:AC235)</f>
        <v>55</v>
      </c>
    </row>
    <row r="236" spans="1:30" x14ac:dyDescent="0.25">
      <c r="A236" s="17">
        <v>17</v>
      </c>
      <c r="B236" s="27">
        <v>55</v>
      </c>
      <c r="C236" s="27">
        <v>6</v>
      </c>
      <c r="D236" s="27">
        <v>0</v>
      </c>
      <c r="E236" s="27">
        <v>0</v>
      </c>
      <c r="F236" s="27">
        <v>0</v>
      </c>
      <c r="G236" s="27">
        <v>0</v>
      </c>
      <c r="H236" s="27">
        <v>0</v>
      </c>
      <c r="I236" s="27">
        <v>0</v>
      </c>
      <c r="J236" s="27">
        <v>0</v>
      </c>
      <c r="K236" s="27">
        <v>0</v>
      </c>
      <c r="L236" s="27">
        <v>0</v>
      </c>
      <c r="M236" s="27">
        <v>0</v>
      </c>
      <c r="N236" s="27">
        <v>0</v>
      </c>
      <c r="O236" s="18">
        <f>SUM(B236:N236)</f>
        <v>61</v>
      </c>
      <c r="Q236" s="17">
        <v>17</v>
      </c>
      <c r="R236" s="27">
        <v>0</v>
      </c>
      <c r="S236" s="27">
        <v>0</v>
      </c>
      <c r="T236" s="27">
        <v>1</v>
      </c>
      <c r="U236" s="27">
        <v>7</v>
      </c>
      <c r="V236" s="27">
        <v>28</v>
      </c>
      <c r="W236" s="27">
        <v>20</v>
      </c>
      <c r="X236" s="27">
        <v>5</v>
      </c>
      <c r="Y236" s="27">
        <v>0</v>
      </c>
      <c r="Z236" s="27">
        <v>0</v>
      </c>
      <c r="AA236" s="27">
        <v>0</v>
      </c>
      <c r="AB236" s="27">
        <v>0</v>
      </c>
      <c r="AC236" s="27">
        <v>0</v>
      </c>
      <c r="AD236" s="18">
        <f>SUM(R236:AC236)</f>
        <v>61</v>
      </c>
    </row>
    <row r="237" spans="1:30" x14ac:dyDescent="0.25">
      <c r="A237" s="17">
        <v>18</v>
      </c>
      <c r="B237" s="27">
        <v>54</v>
      </c>
      <c r="C237" s="27">
        <v>3</v>
      </c>
      <c r="D237" s="27">
        <v>0</v>
      </c>
      <c r="E237" s="27">
        <v>0</v>
      </c>
      <c r="F237" s="27">
        <v>0</v>
      </c>
      <c r="G237" s="27">
        <v>0</v>
      </c>
      <c r="H237" s="27">
        <v>0</v>
      </c>
      <c r="I237" s="27">
        <v>0</v>
      </c>
      <c r="J237" s="27">
        <v>0</v>
      </c>
      <c r="K237" s="27">
        <v>0</v>
      </c>
      <c r="L237" s="27">
        <v>0</v>
      </c>
      <c r="M237" s="27">
        <v>0</v>
      </c>
      <c r="N237" s="27">
        <v>0</v>
      </c>
      <c r="O237" s="18">
        <f>SUM(B237:N237)</f>
        <v>57</v>
      </c>
      <c r="Q237" s="17">
        <v>18</v>
      </c>
      <c r="R237" s="27">
        <v>0</v>
      </c>
      <c r="S237" s="27">
        <v>0</v>
      </c>
      <c r="T237" s="27">
        <v>2</v>
      </c>
      <c r="U237" s="27">
        <v>4</v>
      </c>
      <c r="V237" s="27">
        <v>21</v>
      </c>
      <c r="W237" s="27">
        <v>22</v>
      </c>
      <c r="X237" s="27">
        <v>7</v>
      </c>
      <c r="Y237" s="27">
        <v>1</v>
      </c>
      <c r="Z237" s="27">
        <v>0</v>
      </c>
      <c r="AA237" s="27">
        <v>0</v>
      </c>
      <c r="AB237" s="27">
        <v>0</v>
      </c>
      <c r="AC237" s="27">
        <v>0</v>
      </c>
      <c r="AD237" s="18">
        <f>SUM(R237:AC237)</f>
        <v>57</v>
      </c>
    </row>
    <row r="238" spans="1:30" x14ac:dyDescent="0.25">
      <c r="A238" s="17">
        <v>19</v>
      </c>
      <c r="B238" s="27">
        <v>25</v>
      </c>
      <c r="C238" s="27">
        <v>2</v>
      </c>
      <c r="D238" s="27">
        <v>0</v>
      </c>
      <c r="E238" s="27">
        <v>0</v>
      </c>
      <c r="F238" s="27">
        <v>0</v>
      </c>
      <c r="G238" s="27">
        <v>0</v>
      </c>
      <c r="H238" s="27">
        <v>0</v>
      </c>
      <c r="I238" s="27">
        <v>0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18">
        <f>SUM(B238:N238)</f>
        <v>27</v>
      </c>
      <c r="Q238" s="17">
        <v>19</v>
      </c>
      <c r="R238" s="27">
        <v>0</v>
      </c>
      <c r="S238" s="27">
        <v>0</v>
      </c>
      <c r="T238" s="27">
        <v>0</v>
      </c>
      <c r="U238" s="27">
        <v>2</v>
      </c>
      <c r="V238" s="27">
        <v>12</v>
      </c>
      <c r="W238" s="27">
        <v>10</v>
      </c>
      <c r="X238" s="27">
        <v>2</v>
      </c>
      <c r="Y238" s="27">
        <v>1</v>
      </c>
      <c r="Z238" s="27">
        <v>0</v>
      </c>
      <c r="AA238" s="27">
        <v>0</v>
      </c>
      <c r="AB238" s="27">
        <v>0</v>
      </c>
      <c r="AC238" s="27">
        <v>0</v>
      </c>
      <c r="AD238" s="18">
        <f>SUM(R238:AC238)</f>
        <v>27</v>
      </c>
    </row>
    <row r="239" spans="1:30" x14ac:dyDescent="0.25">
      <c r="A239" s="17">
        <v>20</v>
      </c>
      <c r="B239" s="27">
        <v>26</v>
      </c>
      <c r="C239" s="27">
        <v>3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  <c r="K239" s="27">
        <v>0</v>
      </c>
      <c r="L239" s="27">
        <v>0</v>
      </c>
      <c r="M239" s="27">
        <v>0</v>
      </c>
      <c r="N239" s="27">
        <v>0</v>
      </c>
      <c r="O239" s="18">
        <f>SUM(B239:N239)</f>
        <v>29</v>
      </c>
      <c r="Q239" s="17">
        <v>20</v>
      </c>
      <c r="R239" s="27">
        <v>0</v>
      </c>
      <c r="S239" s="27">
        <v>0</v>
      </c>
      <c r="T239" s="27">
        <v>0</v>
      </c>
      <c r="U239" s="27">
        <v>7</v>
      </c>
      <c r="V239" s="27">
        <v>10</v>
      </c>
      <c r="W239" s="27">
        <v>10</v>
      </c>
      <c r="X239" s="27">
        <v>2</v>
      </c>
      <c r="Y239" s="27">
        <v>0</v>
      </c>
      <c r="Z239" s="27">
        <v>0</v>
      </c>
      <c r="AA239" s="27">
        <v>0</v>
      </c>
      <c r="AB239" s="27">
        <v>0</v>
      </c>
      <c r="AC239" s="27">
        <v>0</v>
      </c>
      <c r="AD239" s="18">
        <f>SUM(R239:AC239)</f>
        <v>29</v>
      </c>
    </row>
    <row r="240" spans="1:30" x14ac:dyDescent="0.25">
      <c r="A240" s="17">
        <v>21</v>
      </c>
      <c r="B240" s="27">
        <v>8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18">
        <f>SUM(B240:N240)</f>
        <v>8</v>
      </c>
      <c r="Q240" s="17">
        <v>21</v>
      </c>
      <c r="R240" s="27">
        <v>0</v>
      </c>
      <c r="S240" s="27">
        <v>0</v>
      </c>
      <c r="T240" s="27">
        <v>0</v>
      </c>
      <c r="U240" s="27">
        <v>1</v>
      </c>
      <c r="V240" s="27">
        <v>0</v>
      </c>
      <c r="W240" s="27">
        <v>5</v>
      </c>
      <c r="X240" s="27">
        <v>2</v>
      </c>
      <c r="Y240" s="27">
        <v>0</v>
      </c>
      <c r="Z240" s="27">
        <v>0</v>
      </c>
      <c r="AA240" s="27">
        <v>0</v>
      </c>
      <c r="AB240" s="27">
        <v>0</v>
      </c>
      <c r="AC240" s="27">
        <v>0</v>
      </c>
      <c r="AD240" s="18">
        <f>SUM(R240:AC240)</f>
        <v>8</v>
      </c>
    </row>
    <row r="241" spans="1:30" x14ac:dyDescent="0.25">
      <c r="A241" s="17">
        <v>22</v>
      </c>
      <c r="B241" s="27">
        <v>10</v>
      </c>
      <c r="C241" s="27">
        <v>0</v>
      </c>
      <c r="D241" s="27">
        <v>0</v>
      </c>
      <c r="E241" s="27">
        <v>0</v>
      </c>
      <c r="F241" s="27">
        <v>0</v>
      </c>
      <c r="G241" s="27">
        <v>0</v>
      </c>
      <c r="H241" s="27">
        <v>0</v>
      </c>
      <c r="I241" s="27">
        <v>0</v>
      </c>
      <c r="J241" s="27">
        <v>0</v>
      </c>
      <c r="K241" s="27">
        <v>0</v>
      </c>
      <c r="L241" s="27">
        <v>0</v>
      </c>
      <c r="M241" s="27">
        <v>0</v>
      </c>
      <c r="N241" s="27">
        <v>0</v>
      </c>
      <c r="O241" s="18">
        <f>SUM(B241:N241)</f>
        <v>10</v>
      </c>
      <c r="Q241" s="17">
        <v>22</v>
      </c>
      <c r="R241" s="27">
        <v>0</v>
      </c>
      <c r="S241" s="27">
        <v>0</v>
      </c>
      <c r="T241" s="27">
        <v>0</v>
      </c>
      <c r="U241" s="27">
        <v>1</v>
      </c>
      <c r="V241" s="27">
        <v>1</v>
      </c>
      <c r="W241" s="27">
        <v>7</v>
      </c>
      <c r="X241" s="27">
        <v>1</v>
      </c>
      <c r="Y241" s="27">
        <v>0</v>
      </c>
      <c r="Z241" s="27">
        <v>0</v>
      </c>
      <c r="AA241" s="27">
        <v>0</v>
      </c>
      <c r="AB241" s="27">
        <v>0</v>
      </c>
      <c r="AC241" s="27">
        <v>0</v>
      </c>
      <c r="AD241" s="18">
        <f>SUM(R241:AC241)</f>
        <v>10</v>
      </c>
    </row>
    <row r="242" spans="1:30" x14ac:dyDescent="0.25">
      <c r="A242" s="17">
        <v>23</v>
      </c>
      <c r="B242" s="27">
        <v>7</v>
      </c>
      <c r="C242" s="27">
        <v>0</v>
      </c>
      <c r="D242" s="27">
        <v>0</v>
      </c>
      <c r="E242" s="27">
        <v>0</v>
      </c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18">
        <f>SUM(B242:N242)</f>
        <v>7</v>
      </c>
      <c r="Q242" s="17">
        <v>23</v>
      </c>
      <c r="R242" s="27">
        <v>0</v>
      </c>
      <c r="S242" s="27">
        <v>0</v>
      </c>
      <c r="T242" s="27">
        <v>0</v>
      </c>
      <c r="U242" s="27">
        <v>0</v>
      </c>
      <c r="V242" s="27">
        <v>1</v>
      </c>
      <c r="W242" s="27">
        <v>2</v>
      </c>
      <c r="X242" s="27">
        <v>2</v>
      </c>
      <c r="Y242" s="27">
        <v>0</v>
      </c>
      <c r="Z242" s="27">
        <v>0</v>
      </c>
      <c r="AA242" s="27">
        <v>2</v>
      </c>
      <c r="AB242" s="27">
        <v>0</v>
      </c>
      <c r="AC242" s="27">
        <v>0</v>
      </c>
      <c r="AD242" s="18">
        <f>SUM(R242:AC242)</f>
        <v>7</v>
      </c>
    </row>
    <row r="243" spans="1:30" x14ac:dyDescent="0.25">
      <c r="A243" s="17">
        <v>24</v>
      </c>
      <c r="B243" s="27">
        <v>1</v>
      </c>
      <c r="C243" s="27">
        <v>0</v>
      </c>
      <c r="D243" s="27">
        <v>0</v>
      </c>
      <c r="E243" s="27">
        <v>0</v>
      </c>
      <c r="F243" s="27">
        <v>0</v>
      </c>
      <c r="G243" s="27">
        <v>0</v>
      </c>
      <c r="H243" s="27">
        <v>0</v>
      </c>
      <c r="I243" s="27">
        <v>0</v>
      </c>
      <c r="J243" s="27">
        <v>0</v>
      </c>
      <c r="K243" s="27">
        <v>0</v>
      </c>
      <c r="L243" s="27">
        <v>0</v>
      </c>
      <c r="M243" s="27">
        <v>0</v>
      </c>
      <c r="N243" s="27">
        <v>0</v>
      </c>
      <c r="O243" s="18">
        <f>SUM(B243:N243)</f>
        <v>1</v>
      </c>
      <c r="Q243" s="17">
        <v>24</v>
      </c>
      <c r="R243" s="27">
        <v>0</v>
      </c>
      <c r="S243" s="27">
        <v>0</v>
      </c>
      <c r="T243" s="27">
        <v>0</v>
      </c>
      <c r="U243" s="27">
        <v>0</v>
      </c>
      <c r="V243" s="27">
        <v>0</v>
      </c>
      <c r="W243" s="27">
        <v>0</v>
      </c>
      <c r="X243" s="27">
        <v>1</v>
      </c>
      <c r="Y243" s="27">
        <v>0</v>
      </c>
      <c r="Z243" s="27">
        <v>0</v>
      </c>
      <c r="AA243" s="27">
        <v>0</v>
      </c>
      <c r="AB243" s="27">
        <v>0</v>
      </c>
      <c r="AC243" s="27">
        <v>0</v>
      </c>
      <c r="AD243" s="18">
        <f>SUM(R243:AC243)</f>
        <v>1</v>
      </c>
    </row>
    <row r="245" spans="1:30" x14ac:dyDescent="0.25">
      <c r="A245" s="69" t="s">
        <v>21</v>
      </c>
      <c r="B245" s="70">
        <f>SUM(B227:B238)</f>
        <v>559</v>
      </c>
      <c r="C245" s="70">
        <f>SUM(C227:C238)</f>
        <v>65</v>
      </c>
      <c r="D245" s="70">
        <f>SUM(D227:D238)</f>
        <v>0</v>
      </c>
      <c r="E245" s="70">
        <f>SUM(E227:E238)</f>
        <v>0</v>
      </c>
      <c r="F245" s="70">
        <f>SUM(F227:F238)</f>
        <v>3</v>
      </c>
      <c r="G245" s="70">
        <f>SUM(G227:G238)</f>
        <v>0</v>
      </c>
      <c r="H245" s="70">
        <f>SUM(H227:H238)</f>
        <v>0</v>
      </c>
      <c r="I245" s="70">
        <f>SUM(I227:I238)</f>
        <v>0</v>
      </c>
      <c r="J245" s="70">
        <f>SUM(J227:J238)</f>
        <v>0</v>
      </c>
      <c r="K245" s="70">
        <f>SUM(K227:K238)</f>
        <v>0</v>
      </c>
      <c r="L245" s="70">
        <f>SUM(L227:L238)</f>
        <v>0</v>
      </c>
      <c r="M245" s="70">
        <f>SUM(M227:M238)</f>
        <v>1</v>
      </c>
      <c r="N245" s="70">
        <f>SUM(N227:N238)</f>
        <v>0</v>
      </c>
      <c r="O245" s="71">
        <f>SUM(O227:O238)</f>
        <v>628</v>
      </c>
      <c r="Q245" s="69" t="s">
        <v>21</v>
      </c>
      <c r="R245" s="70">
        <f>SUM(R227:R238)</f>
        <v>0</v>
      </c>
      <c r="S245" s="70">
        <f>SUM(S227:S238)</f>
        <v>1</v>
      </c>
      <c r="T245" s="70">
        <f>SUM(T227:T238)</f>
        <v>10</v>
      </c>
      <c r="U245" s="70">
        <f>SUM(U227:U238)</f>
        <v>70</v>
      </c>
      <c r="V245" s="70">
        <f>SUM(V227:V238)</f>
        <v>264</v>
      </c>
      <c r="W245" s="70">
        <f>SUM(W227:W238)</f>
        <v>227</v>
      </c>
      <c r="X245" s="70">
        <f>SUM(X227:X238)</f>
        <v>45</v>
      </c>
      <c r="Y245" s="70">
        <f>SUM(Y227:Y238)</f>
        <v>9</v>
      </c>
      <c r="Z245" s="70">
        <f>SUM(Z227:Z238)</f>
        <v>1</v>
      </c>
      <c r="AA245" s="70">
        <f>SUM(AA227:AA238)</f>
        <v>1</v>
      </c>
      <c r="AB245" s="70">
        <f>SUM(AB227:AB238)</f>
        <v>0</v>
      </c>
      <c r="AC245" s="70">
        <f>SUM(AC227:AC238)</f>
        <v>0</v>
      </c>
      <c r="AD245" s="71">
        <f>SUM(AD227:AD238)</f>
        <v>628</v>
      </c>
    </row>
    <row r="246" spans="1:30" x14ac:dyDescent="0.25">
      <c r="A246" s="73" t="s">
        <v>22</v>
      </c>
      <c r="B246" s="75">
        <f>SUM(B226:B241)</f>
        <v>616</v>
      </c>
      <c r="C246" s="75">
        <f>SUM(C226:C241)</f>
        <v>70</v>
      </c>
      <c r="D246" s="75">
        <f>SUM(D226:D241)</f>
        <v>0</v>
      </c>
      <c r="E246" s="75">
        <f>SUM(E226:E241)</f>
        <v>0</v>
      </c>
      <c r="F246" s="75">
        <f>SUM(F226:F241)</f>
        <v>3</v>
      </c>
      <c r="G246" s="75">
        <f>SUM(G226:G241)</f>
        <v>0</v>
      </c>
      <c r="H246" s="75">
        <f>SUM(H226:H241)</f>
        <v>0</v>
      </c>
      <c r="I246" s="75">
        <f>SUM(I226:I241)</f>
        <v>0</v>
      </c>
      <c r="J246" s="75">
        <f>SUM(J226:J241)</f>
        <v>0</v>
      </c>
      <c r="K246" s="75">
        <f>SUM(K226:K241)</f>
        <v>0</v>
      </c>
      <c r="L246" s="75">
        <f>SUM(L226:L241)</f>
        <v>0</v>
      </c>
      <c r="M246" s="75">
        <f>SUM(M226:M241)</f>
        <v>1</v>
      </c>
      <c r="N246" s="75">
        <f>SUM(N226:N241)</f>
        <v>0</v>
      </c>
      <c r="O246" s="71">
        <f>SUM(O226:O241)</f>
        <v>690</v>
      </c>
      <c r="Q246" s="73" t="s">
        <v>22</v>
      </c>
      <c r="R246" s="75">
        <f>SUM(R226:R241)</f>
        <v>0</v>
      </c>
      <c r="S246" s="75">
        <f>SUM(S226:S241)</f>
        <v>1</v>
      </c>
      <c r="T246" s="75">
        <f>SUM(T226:T241)</f>
        <v>11</v>
      </c>
      <c r="U246" s="75">
        <f>SUM(U226:U241)</f>
        <v>83</v>
      </c>
      <c r="V246" s="75">
        <f>SUM(V226:V241)</f>
        <v>276</v>
      </c>
      <c r="W246" s="75">
        <f>SUM(W226:W241)</f>
        <v>256</v>
      </c>
      <c r="X246" s="75">
        <f>SUM(X226:X241)</f>
        <v>52</v>
      </c>
      <c r="Y246" s="75">
        <f>SUM(Y226:Y241)</f>
        <v>9</v>
      </c>
      <c r="Z246" s="75">
        <f>SUM(Z226:Z241)</f>
        <v>1</v>
      </c>
      <c r="AA246" s="75">
        <f>SUM(AA226:AA241)</f>
        <v>1</v>
      </c>
      <c r="AB246" s="75">
        <f>SUM(AB226:AB241)</f>
        <v>0</v>
      </c>
      <c r="AC246" s="75">
        <f>SUM(AC226:AC241)</f>
        <v>0</v>
      </c>
      <c r="AD246" s="71">
        <f>SUM(AD226:AD241)</f>
        <v>690</v>
      </c>
    </row>
    <row r="247" spans="1:30" x14ac:dyDescent="0.25">
      <c r="A247" s="76" t="s">
        <v>23</v>
      </c>
      <c r="B247" s="78">
        <f>SUM(B226:B243)</f>
        <v>624</v>
      </c>
      <c r="C247" s="78">
        <f>SUM(C226:C243)</f>
        <v>70</v>
      </c>
      <c r="D247" s="78">
        <f>SUM(D226:D243)</f>
        <v>0</v>
      </c>
      <c r="E247" s="78">
        <f>SUM(E226:E243)</f>
        <v>0</v>
      </c>
      <c r="F247" s="78">
        <f>SUM(F226:F243)</f>
        <v>3</v>
      </c>
      <c r="G247" s="78">
        <f>SUM(G226:G243)</f>
        <v>0</v>
      </c>
      <c r="H247" s="78">
        <f>SUM(H226:H243)</f>
        <v>0</v>
      </c>
      <c r="I247" s="78">
        <f>SUM(I226:I243)</f>
        <v>0</v>
      </c>
      <c r="J247" s="78">
        <f>SUM(J226:J243)</f>
        <v>0</v>
      </c>
      <c r="K247" s="78">
        <f>SUM(K226:K243)</f>
        <v>0</v>
      </c>
      <c r="L247" s="78">
        <f>SUM(L226:L243)</f>
        <v>0</v>
      </c>
      <c r="M247" s="78">
        <f>SUM(M226:M243)</f>
        <v>1</v>
      </c>
      <c r="N247" s="78">
        <f>SUM(N226:N243)</f>
        <v>0</v>
      </c>
      <c r="O247" s="71">
        <f>SUM(O226:O243)</f>
        <v>698</v>
      </c>
      <c r="Q247" s="76" t="s">
        <v>23</v>
      </c>
      <c r="R247" s="78">
        <f>SUM(R226:R243)</f>
        <v>0</v>
      </c>
      <c r="S247" s="78">
        <f>SUM(S226:S243)</f>
        <v>1</v>
      </c>
      <c r="T247" s="78">
        <f>SUM(T226:T243)</f>
        <v>11</v>
      </c>
      <c r="U247" s="78">
        <f>SUM(U226:U243)</f>
        <v>83</v>
      </c>
      <c r="V247" s="78">
        <f>SUM(V226:V243)</f>
        <v>277</v>
      </c>
      <c r="W247" s="78">
        <f>SUM(W226:W243)</f>
        <v>258</v>
      </c>
      <c r="X247" s="78">
        <f>SUM(X226:X243)</f>
        <v>55</v>
      </c>
      <c r="Y247" s="78">
        <f>SUM(Y226:Y243)</f>
        <v>9</v>
      </c>
      <c r="Z247" s="78">
        <f>SUM(Z226:Z243)</f>
        <v>1</v>
      </c>
      <c r="AA247" s="78">
        <f>SUM(AA226:AA243)</f>
        <v>3</v>
      </c>
      <c r="AB247" s="78">
        <f>SUM(AB226:AB243)</f>
        <v>0</v>
      </c>
      <c r="AC247" s="78">
        <f>SUM(AC226:AC243)</f>
        <v>0</v>
      </c>
      <c r="AD247" s="71">
        <f>SUM(AD226:AD243)</f>
        <v>698</v>
      </c>
    </row>
    <row r="248" spans="1:30" x14ac:dyDescent="0.25">
      <c r="A248" s="79" t="s">
        <v>24</v>
      </c>
      <c r="B248" s="81">
        <f>SUM(B220:B243)</f>
        <v>636</v>
      </c>
      <c r="C248" s="81">
        <f>SUM(C220:C243)</f>
        <v>72</v>
      </c>
      <c r="D248" s="81">
        <f>SUM(D220:D243)</f>
        <v>0</v>
      </c>
      <c r="E248" s="81">
        <f>SUM(E220:E243)</f>
        <v>0</v>
      </c>
      <c r="F248" s="81">
        <f>SUM(F220:F243)</f>
        <v>3</v>
      </c>
      <c r="G248" s="81">
        <f>SUM(G220:G243)</f>
        <v>0</v>
      </c>
      <c r="H248" s="81">
        <f>SUM(H220:H243)</f>
        <v>0</v>
      </c>
      <c r="I248" s="81">
        <f>SUM(I220:I243)</f>
        <v>0</v>
      </c>
      <c r="J248" s="81">
        <f>SUM(J220:J243)</f>
        <v>0</v>
      </c>
      <c r="K248" s="81">
        <f>SUM(K220:K243)</f>
        <v>0</v>
      </c>
      <c r="L248" s="81">
        <f>SUM(L220:L243)</f>
        <v>0</v>
      </c>
      <c r="M248" s="81">
        <f>SUM(M220:M243)</f>
        <v>1</v>
      </c>
      <c r="N248" s="81">
        <f>SUM(N220:N243)</f>
        <v>0</v>
      </c>
      <c r="O248" s="71">
        <f>SUM(O220:O243)</f>
        <v>712</v>
      </c>
      <c r="Q248" s="79" t="s">
        <v>24</v>
      </c>
      <c r="R248" s="81">
        <f>SUM(R220:R243)</f>
        <v>0</v>
      </c>
      <c r="S248" s="81">
        <f>SUM(S220:S243)</f>
        <v>1</v>
      </c>
      <c r="T248" s="81">
        <f>SUM(T220:T243)</f>
        <v>11</v>
      </c>
      <c r="U248" s="81">
        <f>SUM(U220:U243)</f>
        <v>84</v>
      </c>
      <c r="V248" s="81">
        <f>SUM(V220:V243)</f>
        <v>281</v>
      </c>
      <c r="W248" s="81">
        <f>SUM(W220:W243)</f>
        <v>264</v>
      </c>
      <c r="X248" s="81">
        <f>SUM(X220:X243)</f>
        <v>58</v>
      </c>
      <c r="Y248" s="81">
        <f>SUM(Y220:Y243)</f>
        <v>9</v>
      </c>
      <c r="Z248" s="81">
        <f>SUM(Z220:Z243)</f>
        <v>1</v>
      </c>
      <c r="AA248" s="81">
        <f>SUM(AA220:AA243)</f>
        <v>3</v>
      </c>
      <c r="AB248" s="81">
        <f>SUM(AB220:AB243)</f>
        <v>0</v>
      </c>
      <c r="AC248" s="81">
        <f>SUM(AC220:AC243)</f>
        <v>0</v>
      </c>
      <c r="AD248" s="71">
        <f>SUM(AD220:AD243)</f>
        <v>712</v>
      </c>
    </row>
    <row r="251" spans="1:30" ht="13" x14ac:dyDescent="0.3">
      <c r="A251" s="4"/>
      <c r="B251" s="2" t="s">
        <v>28</v>
      </c>
      <c r="C251" s="4" t="str">
        <f>C41</f>
        <v>Eastbound</v>
      </c>
      <c r="R251" s="2" t="s">
        <v>28</v>
      </c>
      <c r="S251" s="4" t="str">
        <f>C41</f>
        <v>Eastbound</v>
      </c>
    </row>
    <row r="253" spans="1:30" x14ac:dyDescent="0.25">
      <c r="A253" s="10">
        <f>A183+1</f>
        <v>45551</v>
      </c>
      <c r="B253" s="115" t="s">
        <v>6</v>
      </c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7"/>
      <c r="Q253" s="10">
        <f>Q183+1</f>
        <v>45551</v>
      </c>
      <c r="R253" s="115" t="s">
        <v>7</v>
      </c>
      <c r="S253" s="116"/>
      <c r="T253" s="116"/>
      <c r="U253" s="116"/>
      <c r="V253" s="116"/>
      <c r="W253" s="116"/>
      <c r="X253" s="116"/>
      <c r="Y253" s="116"/>
      <c r="Z253" s="116"/>
      <c r="AA253" s="116"/>
      <c r="AB253" s="116"/>
      <c r="AC253" s="116"/>
      <c r="AD253" s="117"/>
    </row>
    <row r="254" spans="1:30" x14ac:dyDescent="0.25">
      <c r="A254" s="17" t="s">
        <v>13</v>
      </c>
      <c r="B254" s="17">
        <v>1</v>
      </c>
      <c r="C254" s="17">
        <v>2</v>
      </c>
      <c r="D254" s="17">
        <v>3</v>
      </c>
      <c r="E254" s="17">
        <v>4</v>
      </c>
      <c r="F254" s="17">
        <v>5</v>
      </c>
      <c r="G254" s="17">
        <v>6</v>
      </c>
      <c r="H254" s="17">
        <v>7</v>
      </c>
      <c r="I254" s="17">
        <v>8</v>
      </c>
      <c r="J254" s="17">
        <v>9</v>
      </c>
      <c r="K254" s="17">
        <v>10</v>
      </c>
      <c r="L254" s="17">
        <v>11</v>
      </c>
      <c r="M254" s="17">
        <v>12</v>
      </c>
      <c r="N254" s="17">
        <v>13</v>
      </c>
      <c r="O254" s="18" t="s">
        <v>12</v>
      </c>
      <c r="Q254" s="17" t="s">
        <v>13</v>
      </c>
      <c r="R254" s="17" t="str">
        <f>R$9</f>
        <v>0-10</v>
      </c>
      <c r="S254" s="17" t="str">
        <f>S$9</f>
        <v>10-15</v>
      </c>
      <c r="T254" s="17" t="str">
        <f>T$9</f>
        <v>15-20</v>
      </c>
      <c r="U254" s="17" t="str">
        <f>U$9</f>
        <v>20-25</v>
      </c>
      <c r="V254" s="17" t="str">
        <f>V$9</f>
        <v>25-30</v>
      </c>
      <c r="W254" s="17" t="str">
        <f>W$9</f>
        <v>30-35</v>
      </c>
      <c r="X254" s="17" t="str">
        <f>X$9</f>
        <v>35-40</v>
      </c>
      <c r="Y254" s="17" t="str">
        <f>Y$9</f>
        <v>40-45</v>
      </c>
      <c r="Z254" s="17" t="str">
        <f>Z$9</f>
        <v>45-50</v>
      </c>
      <c r="AA254" s="17" t="str">
        <f>AA$9</f>
        <v>50-55</v>
      </c>
      <c r="AB254" s="17" t="str">
        <f>AB$9</f>
        <v>55-60</v>
      </c>
      <c r="AC254" s="17" t="str">
        <f>AC$9</f>
        <v>60+</v>
      </c>
      <c r="AD254" s="18" t="s">
        <v>12</v>
      </c>
    </row>
    <row r="255" spans="1:30" x14ac:dyDescent="0.25">
      <c r="A255" s="17">
        <v>1</v>
      </c>
      <c r="B255" s="27">
        <v>0</v>
      </c>
      <c r="C255" s="27">
        <v>0</v>
      </c>
      <c r="D255" s="27">
        <v>0</v>
      </c>
      <c r="E255" s="27">
        <v>0</v>
      </c>
      <c r="F255" s="27">
        <v>0</v>
      </c>
      <c r="G255" s="27">
        <v>0</v>
      </c>
      <c r="H255" s="27">
        <v>0</v>
      </c>
      <c r="I255" s="27">
        <v>0</v>
      </c>
      <c r="J255" s="27">
        <v>0</v>
      </c>
      <c r="K255" s="27">
        <v>0</v>
      </c>
      <c r="L255" s="27">
        <v>0</v>
      </c>
      <c r="M255" s="27">
        <v>0</v>
      </c>
      <c r="N255" s="27">
        <v>0</v>
      </c>
      <c r="O255" s="18">
        <f>SUM(B255:N255)</f>
        <v>0</v>
      </c>
      <c r="Q255" s="17">
        <v>1</v>
      </c>
      <c r="R255" s="27">
        <v>0</v>
      </c>
      <c r="S255" s="27">
        <v>0</v>
      </c>
      <c r="T255" s="27">
        <v>0</v>
      </c>
      <c r="U255" s="27">
        <v>0</v>
      </c>
      <c r="V255" s="27">
        <v>0</v>
      </c>
      <c r="W255" s="27">
        <v>0</v>
      </c>
      <c r="X255" s="27">
        <v>0</v>
      </c>
      <c r="Y255" s="27">
        <v>0</v>
      </c>
      <c r="Z255" s="27">
        <v>0</v>
      </c>
      <c r="AA255" s="27">
        <v>0</v>
      </c>
      <c r="AB255" s="27">
        <v>0</v>
      </c>
      <c r="AC255" s="27">
        <v>0</v>
      </c>
      <c r="AD255" s="18">
        <f>SUM(R255:AC255)</f>
        <v>0</v>
      </c>
    </row>
    <row r="256" spans="1:30" x14ac:dyDescent="0.25">
      <c r="A256" s="17">
        <v>2</v>
      </c>
      <c r="B256" s="27">
        <v>1</v>
      </c>
      <c r="C256" s="27">
        <v>1</v>
      </c>
      <c r="D256" s="27">
        <v>0</v>
      </c>
      <c r="E256" s="27">
        <v>0</v>
      </c>
      <c r="F256" s="27">
        <v>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  <c r="N256" s="27">
        <v>0</v>
      </c>
      <c r="O256" s="18">
        <f>SUM(B256:N256)</f>
        <v>2</v>
      </c>
      <c r="Q256" s="17">
        <v>2</v>
      </c>
      <c r="R256" s="27">
        <v>0</v>
      </c>
      <c r="S256" s="27">
        <v>0</v>
      </c>
      <c r="T256" s="27">
        <v>1</v>
      </c>
      <c r="U256" s="27">
        <v>0</v>
      </c>
      <c r="V256" s="27">
        <v>0</v>
      </c>
      <c r="W256" s="27">
        <v>0</v>
      </c>
      <c r="X256" s="27">
        <v>0</v>
      </c>
      <c r="Y256" s="27">
        <v>0</v>
      </c>
      <c r="Z256" s="27">
        <v>1</v>
      </c>
      <c r="AA256" s="27">
        <v>0</v>
      </c>
      <c r="AB256" s="27">
        <v>0</v>
      </c>
      <c r="AC256" s="27">
        <v>0</v>
      </c>
      <c r="AD256" s="18">
        <f>SUM(R256:AC256)</f>
        <v>2</v>
      </c>
    </row>
    <row r="257" spans="1:30" x14ac:dyDescent="0.25">
      <c r="A257" s="17">
        <v>3</v>
      </c>
      <c r="B257" s="27">
        <v>0</v>
      </c>
      <c r="C257" s="27">
        <v>0</v>
      </c>
      <c r="D257" s="27">
        <v>0</v>
      </c>
      <c r="E257" s="27">
        <v>0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18">
        <f>SUM(B257:N257)</f>
        <v>0</v>
      </c>
      <c r="Q257" s="17">
        <v>3</v>
      </c>
      <c r="R257" s="27">
        <v>0</v>
      </c>
      <c r="S257" s="27">
        <v>0</v>
      </c>
      <c r="T257" s="27">
        <v>0</v>
      </c>
      <c r="U257" s="27">
        <v>0</v>
      </c>
      <c r="V257" s="27">
        <v>0</v>
      </c>
      <c r="W257" s="27">
        <v>0</v>
      </c>
      <c r="X257" s="27">
        <v>0</v>
      </c>
      <c r="Y257" s="27">
        <v>0</v>
      </c>
      <c r="Z257" s="27">
        <v>0</v>
      </c>
      <c r="AA257" s="27">
        <v>0</v>
      </c>
      <c r="AB257" s="27">
        <v>0</v>
      </c>
      <c r="AC257" s="27">
        <v>0</v>
      </c>
      <c r="AD257" s="18">
        <f>SUM(R257:AC257)</f>
        <v>0</v>
      </c>
    </row>
    <row r="258" spans="1:30" x14ac:dyDescent="0.25">
      <c r="A258" s="17">
        <v>4</v>
      </c>
      <c r="B258" s="27">
        <v>3</v>
      </c>
      <c r="C258" s="27">
        <v>0</v>
      </c>
      <c r="D258" s="27">
        <v>0</v>
      </c>
      <c r="E258" s="27">
        <v>0</v>
      </c>
      <c r="F258" s="27">
        <v>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18">
        <f>SUM(B258:N258)</f>
        <v>3</v>
      </c>
      <c r="Q258" s="17">
        <v>4</v>
      </c>
      <c r="R258" s="27">
        <v>0</v>
      </c>
      <c r="S258" s="27">
        <v>0</v>
      </c>
      <c r="T258" s="27">
        <v>0</v>
      </c>
      <c r="U258" s="27">
        <v>0</v>
      </c>
      <c r="V258" s="27">
        <v>0</v>
      </c>
      <c r="W258" s="27">
        <v>0</v>
      </c>
      <c r="X258" s="27">
        <v>2</v>
      </c>
      <c r="Y258" s="27">
        <v>0</v>
      </c>
      <c r="Z258" s="27">
        <v>0</v>
      </c>
      <c r="AA258" s="27">
        <v>0</v>
      </c>
      <c r="AB258" s="27">
        <v>0</v>
      </c>
      <c r="AC258" s="27">
        <v>1</v>
      </c>
      <c r="AD258" s="18">
        <f>SUM(R258:AC258)</f>
        <v>3</v>
      </c>
    </row>
    <row r="259" spans="1:30" x14ac:dyDescent="0.25">
      <c r="A259" s="17">
        <v>5</v>
      </c>
      <c r="B259" s="27">
        <v>1</v>
      </c>
      <c r="C259" s="27">
        <v>0</v>
      </c>
      <c r="D259" s="27">
        <v>0</v>
      </c>
      <c r="E259" s="27">
        <v>0</v>
      </c>
      <c r="F259" s="27">
        <v>0</v>
      </c>
      <c r="G259" s="27">
        <v>0</v>
      </c>
      <c r="H259" s="27">
        <v>0</v>
      </c>
      <c r="I259" s="27">
        <v>0</v>
      </c>
      <c r="J259" s="27">
        <v>0</v>
      </c>
      <c r="K259" s="27">
        <v>0</v>
      </c>
      <c r="L259" s="27">
        <v>0</v>
      </c>
      <c r="M259" s="27">
        <v>0</v>
      </c>
      <c r="N259" s="27">
        <v>0</v>
      </c>
      <c r="O259" s="18">
        <f>SUM(B259:N259)</f>
        <v>1</v>
      </c>
      <c r="Q259" s="17">
        <v>5</v>
      </c>
      <c r="R259" s="27">
        <v>0</v>
      </c>
      <c r="S259" s="27">
        <v>0</v>
      </c>
      <c r="T259" s="27">
        <v>0</v>
      </c>
      <c r="U259" s="27">
        <v>0</v>
      </c>
      <c r="V259" s="27">
        <v>0</v>
      </c>
      <c r="W259" s="27">
        <v>0</v>
      </c>
      <c r="X259" s="27">
        <v>1</v>
      </c>
      <c r="Y259" s="27">
        <v>0</v>
      </c>
      <c r="Z259" s="27">
        <v>0</v>
      </c>
      <c r="AA259" s="27">
        <v>0</v>
      </c>
      <c r="AB259" s="27">
        <v>0</v>
      </c>
      <c r="AC259" s="27">
        <v>0</v>
      </c>
      <c r="AD259" s="18">
        <f>SUM(R259:AC259)</f>
        <v>1</v>
      </c>
    </row>
    <row r="260" spans="1:30" x14ac:dyDescent="0.25">
      <c r="A260" s="17">
        <v>6</v>
      </c>
      <c r="B260" s="27">
        <v>2</v>
      </c>
      <c r="C260" s="27">
        <v>1</v>
      </c>
      <c r="D260" s="27">
        <v>0</v>
      </c>
      <c r="E260" s="27">
        <v>0</v>
      </c>
      <c r="F260" s="27">
        <v>0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  <c r="N260" s="27">
        <v>0</v>
      </c>
      <c r="O260" s="18">
        <f>SUM(B260:N260)</f>
        <v>3</v>
      </c>
      <c r="Q260" s="17">
        <v>6</v>
      </c>
      <c r="R260" s="27">
        <v>0</v>
      </c>
      <c r="S260" s="27">
        <v>0</v>
      </c>
      <c r="T260" s="27">
        <v>0</v>
      </c>
      <c r="U260" s="27">
        <v>1</v>
      </c>
      <c r="V260" s="27">
        <v>0</v>
      </c>
      <c r="W260" s="27">
        <v>2</v>
      </c>
      <c r="X260" s="27">
        <v>0</v>
      </c>
      <c r="Y260" s="27">
        <v>0</v>
      </c>
      <c r="Z260" s="27">
        <v>0</v>
      </c>
      <c r="AA260" s="27">
        <v>0</v>
      </c>
      <c r="AB260" s="27">
        <v>0</v>
      </c>
      <c r="AC260" s="27">
        <v>0</v>
      </c>
      <c r="AD260" s="18">
        <f>SUM(R260:AC260)</f>
        <v>3</v>
      </c>
    </row>
    <row r="261" spans="1:30" x14ac:dyDescent="0.25">
      <c r="A261" s="17">
        <v>7</v>
      </c>
      <c r="B261" s="27">
        <v>6</v>
      </c>
      <c r="C261" s="27">
        <v>1</v>
      </c>
      <c r="D261" s="27">
        <v>0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0</v>
      </c>
      <c r="N261" s="27">
        <v>0</v>
      </c>
      <c r="O261" s="18">
        <f>SUM(B261:N261)</f>
        <v>7</v>
      </c>
      <c r="Q261" s="17">
        <v>7</v>
      </c>
      <c r="R261" s="27">
        <v>0</v>
      </c>
      <c r="S261" s="27">
        <v>0</v>
      </c>
      <c r="T261" s="27">
        <v>0</v>
      </c>
      <c r="U261" s="27">
        <v>0</v>
      </c>
      <c r="V261" s="27">
        <v>0</v>
      </c>
      <c r="W261" s="27">
        <v>3</v>
      </c>
      <c r="X261" s="27">
        <v>4</v>
      </c>
      <c r="Y261" s="27">
        <v>0</v>
      </c>
      <c r="Z261" s="27">
        <v>0</v>
      </c>
      <c r="AA261" s="27">
        <v>0</v>
      </c>
      <c r="AB261" s="27">
        <v>0</v>
      </c>
      <c r="AC261" s="27">
        <v>0</v>
      </c>
      <c r="AD261" s="18">
        <f>SUM(R261:AC261)</f>
        <v>7</v>
      </c>
    </row>
    <row r="262" spans="1:30" x14ac:dyDescent="0.25">
      <c r="A262" s="17">
        <v>8</v>
      </c>
      <c r="B262" s="27">
        <v>23</v>
      </c>
      <c r="C262" s="27">
        <v>3</v>
      </c>
      <c r="D262" s="27">
        <v>0</v>
      </c>
      <c r="E262" s="27">
        <v>0</v>
      </c>
      <c r="F262" s="27">
        <v>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0</v>
      </c>
      <c r="M262" s="27">
        <v>0</v>
      </c>
      <c r="N262" s="27">
        <v>0</v>
      </c>
      <c r="O262" s="18">
        <f>SUM(B262:N262)</f>
        <v>26</v>
      </c>
      <c r="Q262" s="17">
        <v>8</v>
      </c>
      <c r="R262" s="27">
        <v>0</v>
      </c>
      <c r="S262" s="27">
        <v>0</v>
      </c>
      <c r="T262" s="27">
        <v>0</v>
      </c>
      <c r="U262" s="27">
        <v>2</v>
      </c>
      <c r="V262" s="27">
        <v>10</v>
      </c>
      <c r="W262" s="27">
        <v>7</v>
      </c>
      <c r="X262" s="27">
        <v>6</v>
      </c>
      <c r="Y262" s="27">
        <v>1</v>
      </c>
      <c r="Z262" s="27">
        <v>0</v>
      </c>
      <c r="AA262" s="27">
        <v>0</v>
      </c>
      <c r="AB262" s="27">
        <v>0</v>
      </c>
      <c r="AC262" s="27">
        <v>0</v>
      </c>
      <c r="AD262" s="18">
        <f>SUM(R262:AC262)</f>
        <v>26</v>
      </c>
    </row>
    <row r="263" spans="1:30" x14ac:dyDescent="0.25">
      <c r="A263" s="17">
        <v>9</v>
      </c>
      <c r="B263" s="27">
        <v>44</v>
      </c>
      <c r="C263" s="27">
        <v>13</v>
      </c>
      <c r="D263" s="27">
        <v>0</v>
      </c>
      <c r="E263" s="27">
        <v>0</v>
      </c>
      <c r="F263" s="27">
        <v>0</v>
      </c>
      <c r="G263" s="27">
        <v>0</v>
      </c>
      <c r="H263" s="27">
        <v>0</v>
      </c>
      <c r="I263" s="27">
        <v>0</v>
      </c>
      <c r="J263" s="27">
        <v>1</v>
      </c>
      <c r="K263" s="27">
        <v>0</v>
      </c>
      <c r="L263" s="27">
        <v>0</v>
      </c>
      <c r="M263" s="27">
        <v>0</v>
      </c>
      <c r="N263" s="27">
        <v>0</v>
      </c>
      <c r="O263" s="18">
        <f>SUM(B263:N263)</f>
        <v>58</v>
      </c>
      <c r="Q263" s="17">
        <v>9</v>
      </c>
      <c r="R263" s="27">
        <v>0</v>
      </c>
      <c r="S263" s="27">
        <v>0</v>
      </c>
      <c r="T263" s="27">
        <v>0</v>
      </c>
      <c r="U263" s="27">
        <v>1</v>
      </c>
      <c r="V263" s="27">
        <v>10</v>
      </c>
      <c r="W263" s="27">
        <v>25</v>
      </c>
      <c r="X263" s="27">
        <v>15</v>
      </c>
      <c r="Y263" s="27">
        <v>3</v>
      </c>
      <c r="Z263" s="27">
        <v>4</v>
      </c>
      <c r="AA263" s="27">
        <v>0</v>
      </c>
      <c r="AB263" s="27">
        <v>0</v>
      </c>
      <c r="AC263" s="27">
        <v>0</v>
      </c>
      <c r="AD263" s="18">
        <f>SUM(R263:AC263)</f>
        <v>58</v>
      </c>
    </row>
    <row r="264" spans="1:30" x14ac:dyDescent="0.25">
      <c r="A264" s="17">
        <v>10</v>
      </c>
      <c r="B264" s="27">
        <v>41</v>
      </c>
      <c r="C264" s="27">
        <v>6</v>
      </c>
      <c r="D264" s="27">
        <v>0</v>
      </c>
      <c r="E264" s="27">
        <v>0</v>
      </c>
      <c r="F264" s="27">
        <v>0</v>
      </c>
      <c r="G264" s="27">
        <v>0</v>
      </c>
      <c r="H264" s="27">
        <v>0</v>
      </c>
      <c r="I264" s="27">
        <v>0</v>
      </c>
      <c r="J264" s="27">
        <v>0</v>
      </c>
      <c r="K264" s="27">
        <v>0</v>
      </c>
      <c r="L264" s="27">
        <v>0</v>
      </c>
      <c r="M264" s="27">
        <v>0</v>
      </c>
      <c r="N264" s="27">
        <v>0</v>
      </c>
      <c r="O264" s="18">
        <f>SUM(B264:N264)</f>
        <v>47</v>
      </c>
      <c r="Q264" s="17">
        <v>10</v>
      </c>
      <c r="R264" s="27">
        <v>0</v>
      </c>
      <c r="S264" s="27">
        <v>0</v>
      </c>
      <c r="T264" s="27">
        <v>1</v>
      </c>
      <c r="U264" s="27">
        <v>4</v>
      </c>
      <c r="V264" s="27">
        <v>13</v>
      </c>
      <c r="W264" s="27">
        <v>15</v>
      </c>
      <c r="X264" s="27">
        <v>11</v>
      </c>
      <c r="Y264" s="27">
        <v>3</v>
      </c>
      <c r="Z264" s="27">
        <v>0</v>
      </c>
      <c r="AA264" s="27">
        <v>0</v>
      </c>
      <c r="AB264" s="27">
        <v>0</v>
      </c>
      <c r="AC264" s="27">
        <v>0</v>
      </c>
      <c r="AD264" s="18">
        <f>SUM(R264:AC264)</f>
        <v>47</v>
      </c>
    </row>
    <row r="265" spans="1:30" x14ac:dyDescent="0.25">
      <c r="A265" s="17">
        <v>11</v>
      </c>
      <c r="B265" s="27">
        <v>32</v>
      </c>
      <c r="C265" s="27">
        <v>7</v>
      </c>
      <c r="D265" s="27">
        <v>0</v>
      </c>
      <c r="E265" s="27">
        <v>0</v>
      </c>
      <c r="F265" s="27">
        <v>0</v>
      </c>
      <c r="G265" s="27">
        <v>0</v>
      </c>
      <c r="H265" s="27">
        <v>2</v>
      </c>
      <c r="I265" s="27">
        <v>0</v>
      </c>
      <c r="J265" s="27">
        <v>0</v>
      </c>
      <c r="K265" s="27">
        <v>0</v>
      </c>
      <c r="L265" s="27">
        <v>0</v>
      </c>
      <c r="M265" s="27">
        <v>0</v>
      </c>
      <c r="N265" s="27">
        <v>0</v>
      </c>
      <c r="O265" s="18">
        <f>SUM(B265:N265)</f>
        <v>41</v>
      </c>
      <c r="Q265" s="17">
        <v>11</v>
      </c>
      <c r="R265" s="27">
        <v>0</v>
      </c>
      <c r="S265" s="27">
        <v>0</v>
      </c>
      <c r="T265" s="27">
        <v>1</v>
      </c>
      <c r="U265" s="27">
        <v>4</v>
      </c>
      <c r="V265" s="27">
        <v>16</v>
      </c>
      <c r="W265" s="27">
        <v>14</v>
      </c>
      <c r="X265" s="27">
        <v>5</v>
      </c>
      <c r="Y265" s="27">
        <v>1</v>
      </c>
      <c r="Z265" s="27">
        <v>0</v>
      </c>
      <c r="AA265" s="27">
        <v>0</v>
      </c>
      <c r="AB265" s="27">
        <v>0</v>
      </c>
      <c r="AC265" s="27">
        <v>0</v>
      </c>
      <c r="AD265" s="18">
        <f>SUM(R265:AC265)</f>
        <v>41</v>
      </c>
    </row>
    <row r="266" spans="1:30" x14ac:dyDescent="0.25">
      <c r="A266" s="17">
        <v>12</v>
      </c>
      <c r="B266" s="27">
        <v>25</v>
      </c>
      <c r="C266" s="27">
        <v>5</v>
      </c>
      <c r="D266" s="27">
        <v>0</v>
      </c>
      <c r="E266" s="27">
        <v>0</v>
      </c>
      <c r="F266" s="27">
        <v>0</v>
      </c>
      <c r="G266" s="27">
        <v>0</v>
      </c>
      <c r="H266" s="27">
        <v>0</v>
      </c>
      <c r="I266" s="27">
        <v>1</v>
      </c>
      <c r="J266" s="27">
        <v>0</v>
      </c>
      <c r="K266" s="27">
        <v>0</v>
      </c>
      <c r="L266" s="27">
        <v>0</v>
      </c>
      <c r="M266" s="27">
        <v>0</v>
      </c>
      <c r="N266" s="27">
        <v>0</v>
      </c>
      <c r="O266" s="18">
        <f>SUM(B266:N266)</f>
        <v>31</v>
      </c>
      <c r="Q266" s="17">
        <v>12</v>
      </c>
      <c r="R266" s="27">
        <v>0</v>
      </c>
      <c r="S266" s="27">
        <v>0</v>
      </c>
      <c r="T266" s="27">
        <v>0</v>
      </c>
      <c r="U266" s="27">
        <v>4</v>
      </c>
      <c r="V266" s="27">
        <v>5</v>
      </c>
      <c r="W266" s="27">
        <v>12</v>
      </c>
      <c r="X266" s="27">
        <v>6</v>
      </c>
      <c r="Y266" s="27">
        <v>4</v>
      </c>
      <c r="Z266" s="27">
        <v>0</v>
      </c>
      <c r="AA266" s="27">
        <v>0</v>
      </c>
      <c r="AB266" s="27">
        <v>0</v>
      </c>
      <c r="AC266" s="27">
        <v>0</v>
      </c>
      <c r="AD266" s="18">
        <f>SUM(R266:AC266)</f>
        <v>31</v>
      </c>
    </row>
    <row r="267" spans="1:30" x14ac:dyDescent="0.25">
      <c r="A267" s="17">
        <v>13</v>
      </c>
      <c r="B267" s="27">
        <v>25</v>
      </c>
      <c r="C267" s="27">
        <v>8</v>
      </c>
      <c r="D267" s="27">
        <v>0</v>
      </c>
      <c r="E267" s="27">
        <v>0</v>
      </c>
      <c r="F267" s="27">
        <v>0</v>
      </c>
      <c r="G267" s="27">
        <v>0</v>
      </c>
      <c r="H267" s="27">
        <v>0</v>
      </c>
      <c r="I267" s="27">
        <v>0</v>
      </c>
      <c r="J267" s="27">
        <v>0</v>
      </c>
      <c r="K267" s="27">
        <v>0</v>
      </c>
      <c r="L267" s="27">
        <v>0</v>
      </c>
      <c r="M267" s="27">
        <v>1</v>
      </c>
      <c r="N267" s="27">
        <v>0</v>
      </c>
      <c r="O267" s="18">
        <f>SUM(B267:N267)</f>
        <v>34</v>
      </c>
      <c r="Q267" s="17">
        <v>13</v>
      </c>
      <c r="R267" s="27">
        <v>0</v>
      </c>
      <c r="S267" s="27">
        <v>0</v>
      </c>
      <c r="T267" s="27">
        <v>0</v>
      </c>
      <c r="U267" s="27">
        <v>7</v>
      </c>
      <c r="V267" s="27">
        <v>9</v>
      </c>
      <c r="W267" s="27">
        <v>12</v>
      </c>
      <c r="X267" s="27">
        <v>4</v>
      </c>
      <c r="Y267" s="27">
        <v>1</v>
      </c>
      <c r="Z267" s="27">
        <v>1</v>
      </c>
      <c r="AA267" s="27">
        <v>0</v>
      </c>
      <c r="AB267" s="27">
        <v>0</v>
      </c>
      <c r="AC267" s="27">
        <v>0</v>
      </c>
      <c r="AD267" s="18">
        <f>SUM(R267:AC267)</f>
        <v>34</v>
      </c>
    </row>
    <row r="268" spans="1:30" x14ac:dyDescent="0.25">
      <c r="A268" s="17">
        <v>14</v>
      </c>
      <c r="B268" s="27">
        <v>22</v>
      </c>
      <c r="C268" s="27">
        <v>7</v>
      </c>
      <c r="D268" s="27">
        <v>0</v>
      </c>
      <c r="E268" s="27">
        <v>0</v>
      </c>
      <c r="F268" s="27">
        <v>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27">
        <v>0</v>
      </c>
      <c r="O268" s="18">
        <f>SUM(B268:N268)</f>
        <v>29</v>
      </c>
      <c r="Q268" s="17">
        <v>14</v>
      </c>
      <c r="R268" s="27">
        <v>0</v>
      </c>
      <c r="S268" s="27">
        <v>0</v>
      </c>
      <c r="T268" s="27">
        <v>0</v>
      </c>
      <c r="U268" s="27">
        <v>3</v>
      </c>
      <c r="V268" s="27">
        <v>7</v>
      </c>
      <c r="W268" s="27">
        <v>12</v>
      </c>
      <c r="X268" s="27">
        <v>7</v>
      </c>
      <c r="Y268" s="27">
        <v>0</v>
      </c>
      <c r="Z268" s="27">
        <v>0</v>
      </c>
      <c r="AA268" s="27">
        <v>0</v>
      </c>
      <c r="AB268" s="27">
        <v>0</v>
      </c>
      <c r="AC268" s="27">
        <v>0</v>
      </c>
      <c r="AD268" s="18">
        <f>SUM(R268:AC268)</f>
        <v>29</v>
      </c>
    </row>
    <row r="269" spans="1:30" x14ac:dyDescent="0.25">
      <c r="A269" s="17">
        <v>15</v>
      </c>
      <c r="B269" s="27">
        <v>34</v>
      </c>
      <c r="C269" s="27">
        <v>5</v>
      </c>
      <c r="D269" s="27">
        <v>0</v>
      </c>
      <c r="E269" s="27">
        <v>0</v>
      </c>
      <c r="F269" s="27">
        <v>1</v>
      </c>
      <c r="G269" s="27">
        <v>0</v>
      </c>
      <c r="H269" s="27">
        <v>0</v>
      </c>
      <c r="I269" s="27">
        <v>0</v>
      </c>
      <c r="J269" s="27">
        <v>0</v>
      </c>
      <c r="K269" s="27">
        <v>0</v>
      </c>
      <c r="L269" s="27">
        <v>0</v>
      </c>
      <c r="M269" s="27">
        <v>1</v>
      </c>
      <c r="N269" s="27">
        <v>0</v>
      </c>
      <c r="O269" s="18">
        <f>SUM(B269:N269)</f>
        <v>41</v>
      </c>
      <c r="Q269" s="17">
        <v>15</v>
      </c>
      <c r="R269" s="27">
        <v>0</v>
      </c>
      <c r="S269" s="27">
        <v>0</v>
      </c>
      <c r="T269" s="27">
        <v>1</v>
      </c>
      <c r="U269" s="27">
        <v>2</v>
      </c>
      <c r="V269" s="27">
        <v>13</v>
      </c>
      <c r="W269" s="27">
        <v>13</v>
      </c>
      <c r="X269" s="27">
        <v>10</v>
      </c>
      <c r="Y269" s="27">
        <v>2</v>
      </c>
      <c r="Z269" s="27">
        <v>0</v>
      </c>
      <c r="AA269" s="27">
        <v>0</v>
      </c>
      <c r="AB269" s="27">
        <v>0</v>
      </c>
      <c r="AC269" s="27">
        <v>0</v>
      </c>
      <c r="AD269" s="18">
        <f>SUM(R269:AC269)</f>
        <v>41</v>
      </c>
    </row>
    <row r="270" spans="1:30" x14ac:dyDescent="0.25">
      <c r="A270" s="17">
        <v>16</v>
      </c>
      <c r="B270" s="27">
        <v>46</v>
      </c>
      <c r="C270" s="27">
        <v>12</v>
      </c>
      <c r="D270" s="27">
        <v>0</v>
      </c>
      <c r="E270" s="27">
        <v>0</v>
      </c>
      <c r="F270" s="27">
        <v>1</v>
      </c>
      <c r="G270" s="27">
        <v>0</v>
      </c>
      <c r="H270" s="27">
        <v>0</v>
      </c>
      <c r="I270" s="27">
        <v>0</v>
      </c>
      <c r="J270" s="27">
        <v>0</v>
      </c>
      <c r="K270" s="27">
        <v>0</v>
      </c>
      <c r="L270" s="27">
        <v>0</v>
      </c>
      <c r="M270" s="27">
        <v>0</v>
      </c>
      <c r="N270" s="27">
        <v>0</v>
      </c>
      <c r="O270" s="18">
        <f>SUM(B270:N270)</f>
        <v>59</v>
      </c>
      <c r="Q270" s="17">
        <v>16</v>
      </c>
      <c r="R270" s="27">
        <v>0</v>
      </c>
      <c r="S270" s="27">
        <v>1</v>
      </c>
      <c r="T270" s="27">
        <v>3</v>
      </c>
      <c r="U270" s="27">
        <v>9</v>
      </c>
      <c r="V270" s="27">
        <v>13</v>
      </c>
      <c r="W270" s="27">
        <v>19</v>
      </c>
      <c r="X270" s="27">
        <v>11</v>
      </c>
      <c r="Y270" s="27">
        <v>3</v>
      </c>
      <c r="Z270" s="27">
        <v>0</v>
      </c>
      <c r="AA270" s="27">
        <v>0</v>
      </c>
      <c r="AB270" s="27">
        <v>0</v>
      </c>
      <c r="AC270" s="27">
        <v>0</v>
      </c>
      <c r="AD270" s="18">
        <f>SUM(R270:AC270)</f>
        <v>59</v>
      </c>
    </row>
    <row r="271" spans="1:30" x14ac:dyDescent="0.25">
      <c r="A271" s="17">
        <v>17</v>
      </c>
      <c r="B271" s="27">
        <v>40</v>
      </c>
      <c r="C271" s="27">
        <v>6</v>
      </c>
      <c r="D271" s="27">
        <v>0</v>
      </c>
      <c r="E271" s="27">
        <v>0</v>
      </c>
      <c r="F271" s="27">
        <v>0</v>
      </c>
      <c r="G271" s="27">
        <v>0</v>
      </c>
      <c r="H271" s="27">
        <v>0</v>
      </c>
      <c r="I271" s="27">
        <v>0</v>
      </c>
      <c r="J271" s="27">
        <v>0</v>
      </c>
      <c r="K271" s="27">
        <v>0</v>
      </c>
      <c r="L271" s="27">
        <v>0</v>
      </c>
      <c r="M271" s="27">
        <v>0</v>
      </c>
      <c r="N271" s="27">
        <v>0</v>
      </c>
      <c r="O271" s="18">
        <f>SUM(B271:N271)</f>
        <v>46</v>
      </c>
      <c r="Q271" s="17">
        <v>17</v>
      </c>
      <c r="R271" s="27">
        <v>0</v>
      </c>
      <c r="S271" s="27">
        <v>0</v>
      </c>
      <c r="T271" s="27">
        <v>2</v>
      </c>
      <c r="U271" s="27">
        <v>3</v>
      </c>
      <c r="V271" s="27">
        <v>20</v>
      </c>
      <c r="W271" s="27">
        <v>9</v>
      </c>
      <c r="X271" s="27">
        <v>6</v>
      </c>
      <c r="Y271" s="27">
        <v>6</v>
      </c>
      <c r="Z271" s="27">
        <v>0</v>
      </c>
      <c r="AA271" s="27">
        <v>0</v>
      </c>
      <c r="AB271" s="27">
        <v>0</v>
      </c>
      <c r="AC271" s="27">
        <v>0</v>
      </c>
      <c r="AD271" s="18">
        <f>SUM(R271:AC271)</f>
        <v>46</v>
      </c>
    </row>
    <row r="272" spans="1:30" x14ac:dyDescent="0.25">
      <c r="A272" s="17">
        <v>18</v>
      </c>
      <c r="B272" s="27">
        <v>43</v>
      </c>
      <c r="C272" s="27">
        <v>9</v>
      </c>
      <c r="D272" s="27">
        <v>0</v>
      </c>
      <c r="E272" s="27">
        <v>0</v>
      </c>
      <c r="F272" s="27">
        <v>0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18">
        <f>SUM(B272:N272)</f>
        <v>52</v>
      </c>
      <c r="Q272" s="17">
        <v>18</v>
      </c>
      <c r="R272" s="27">
        <v>0</v>
      </c>
      <c r="S272" s="27">
        <v>0</v>
      </c>
      <c r="T272" s="27">
        <v>2</v>
      </c>
      <c r="U272" s="27">
        <v>5</v>
      </c>
      <c r="V272" s="27">
        <v>8</v>
      </c>
      <c r="W272" s="27">
        <v>16</v>
      </c>
      <c r="X272" s="27">
        <v>17</v>
      </c>
      <c r="Y272" s="27">
        <v>4</v>
      </c>
      <c r="Z272" s="27">
        <v>0</v>
      </c>
      <c r="AA272" s="27">
        <v>0</v>
      </c>
      <c r="AB272" s="27">
        <v>0</v>
      </c>
      <c r="AC272" s="27">
        <v>0</v>
      </c>
      <c r="AD272" s="18">
        <f>SUM(R272:AC272)</f>
        <v>52</v>
      </c>
    </row>
    <row r="273" spans="1:30" x14ac:dyDescent="0.25">
      <c r="A273" s="17">
        <v>19</v>
      </c>
      <c r="B273" s="27">
        <v>28</v>
      </c>
      <c r="C273" s="27">
        <v>6</v>
      </c>
      <c r="D273" s="27">
        <v>0</v>
      </c>
      <c r="E273" s="27">
        <v>0</v>
      </c>
      <c r="F273" s="27">
        <v>0</v>
      </c>
      <c r="G273" s="27">
        <v>0</v>
      </c>
      <c r="H273" s="27">
        <v>0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18">
        <f>SUM(B273:N273)</f>
        <v>34</v>
      </c>
      <c r="Q273" s="17">
        <v>19</v>
      </c>
      <c r="R273" s="27">
        <v>0</v>
      </c>
      <c r="S273" s="27">
        <v>0</v>
      </c>
      <c r="T273" s="27">
        <v>2</v>
      </c>
      <c r="U273" s="27">
        <v>0</v>
      </c>
      <c r="V273" s="27">
        <v>7</v>
      </c>
      <c r="W273" s="27">
        <v>14</v>
      </c>
      <c r="X273" s="27">
        <v>6</v>
      </c>
      <c r="Y273" s="27">
        <v>4</v>
      </c>
      <c r="Z273" s="27">
        <v>1</v>
      </c>
      <c r="AA273" s="27">
        <v>0</v>
      </c>
      <c r="AB273" s="27">
        <v>0</v>
      </c>
      <c r="AC273" s="27">
        <v>0</v>
      </c>
      <c r="AD273" s="18">
        <f>SUM(R273:AC273)</f>
        <v>34</v>
      </c>
    </row>
    <row r="274" spans="1:30" x14ac:dyDescent="0.25">
      <c r="A274" s="17">
        <v>20</v>
      </c>
      <c r="B274" s="27">
        <v>15</v>
      </c>
      <c r="C274" s="27">
        <v>4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18">
        <f>SUM(B274:N274)</f>
        <v>19</v>
      </c>
      <c r="Q274" s="17">
        <v>20</v>
      </c>
      <c r="R274" s="27">
        <v>0</v>
      </c>
      <c r="S274" s="27">
        <v>0</v>
      </c>
      <c r="T274" s="27">
        <v>2</v>
      </c>
      <c r="U274" s="27">
        <v>3</v>
      </c>
      <c r="V274" s="27">
        <v>3</v>
      </c>
      <c r="W274" s="27">
        <v>3</v>
      </c>
      <c r="X274" s="27">
        <v>4</v>
      </c>
      <c r="Y274" s="27">
        <v>3</v>
      </c>
      <c r="Z274" s="27">
        <v>0</v>
      </c>
      <c r="AA274" s="27">
        <v>1</v>
      </c>
      <c r="AB274" s="27">
        <v>0</v>
      </c>
      <c r="AC274" s="27">
        <v>0</v>
      </c>
      <c r="AD274" s="18">
        <f>SUM(R274:AC274)</f>
        <v>19</v>
      </c>
    </row>
    <row r="275" spans="1:30" x14ac:dyDescent="0.25">
      <c r="A275" s="17">
        <v>21</v>
      </c>
      <c r="B275" s="27">
        <v>10</v>
      </c>
      <c r="C275" s="27">
        <v>0</v>
      </c>
      <c r="D275" s="27">
        <v>0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18">
        <f>SUM(B275:N275)</f>
        <v>10</v>
      </c>
      <c r="Q275" s="17">
        <v>21</v>
      </c>
      <c r="R275" s="27">
        <v>0</v>
      </c>
      <c r="S275" s="27">
        <v>1</v>
      </c>
      <c r="T275" s="27">
        <v>0</v>
      </c>
      <c r="U275" s="27">
        <v>1</v>
      </c>
      <c r="V275" s="27">
        <v>2</v>
      </c>
      <c r="W275" s="27">
        <v>3</v>
      </c>
      <c r="X275" s="27">
        <v>3</v>
      </c>
      <c r="Y275" s="27">
        <v>0</v>
      </c>
      <c r="Z275" s="27">
        <v>0</v>
      </c>
      <c r="AA275" s="27">
        <v>0</v>
      </c>
      <c r="AB275" s="27">
        <v>0</v>
      </c>
      <c r="AC275" s="27">
        <v>0</v>
      </c>
      <c r="AD275" s="18">
        <f>SUM(R275:AC275)</f>
        <v>10</v>
      </c>
    </row>
    <row r="276" spans="1:30" x14ac:dyDescent="0.25">
      <c r="A276" s="17">
        <v>22</v>
      </c>
      <c r="B276" s="27">
        <v>6</v>
      </c>
      <c r="C276" s="27">
        <v>1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27">
        <v>0</v>
      </c>
      <c r="O276" s="18">
        <f>SUM(B276:N276)</f>
        <v>7</v>
      </c>
      <c r="Q276" s="17">
        <v>22</v>
      </c>
      <c r="R276" s="27">
        <v>0</v>
      </c>
      <c r="S276" s="27">
        <v>0</v>
      </c>
      <c r="T276" s="27">
        <v>0</v>
      </c>
      <c r="U276" s="27">
        <v>2</v>
      </c>
      <c r="V276" s="27">
        <v>1</v>
      </c>
      <c r="W276" s="27">
        <v>1</v>
      </c>
      <c r="X276" s="27">
        <v>2</v>
      </c>
      <c r="Y276" s="27">
        <v>1</v>
      </c>
      <c r="Z276" s="27">
        <v>0</v>
      </c>
      <c r="AA276" s="27">
        <v>0</v>
      </c>
      <c r="AB276" s="27">
        <v>0</v>
      </c>
      <c r="AC276" s="27">
        <v>0</v>
      </c>
      <c r="AD276" s="18">
        <f>SUM(R276:AC276)</f>
        <v>7</v>
      </c>
    </row>
    <row r="277" spans="1:30" x14ac:dyDescent="0.25">
      <c r="A277" s="17">
        <v>23</v>
      </c>
      <c r="B277" s="27">
        <v>6</v>
      </c>
      <c r="C277" s="27">
        <v>1</v>
      </c>
      <c r="D277" s="27">
        <v>0</v>
      </c>
      <c r="E277" s="27">
        <v>0</v>
      </c>
      <c r="F277" s="27">
        <v>0</v>
      </c>
      <c r="G277" s="27">
        <v>0</v>
      </c>
      <c r="H277" s="27">
        <v>0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18">
        <f>SUM(B277:N277)</f>
        <v>7</v>
      </c>
      <c r="Q277" s="17">
        <v>23</v>
      </c>
      <c r="R277" s="27">
        <v>0</v>
      </c>
      <c r="S277" s="27">
        <v>0</v>
      </c>
      <c r="T277" s="27">
        <v>0</v>
      </c>
      <c r="U277" s="27">
        <v>0</v>
      </c>
      <c r="V277" s="27">
        <v>0</v>
      </c>
      <c r="W277" s="27">
        <v>5</v>
      </c>
      <c r="X277" s="27">
        <v>1</v>
      </c>
      <c r="Y277" s="27">
        <v>1</v>
      </c>
      <c r="Z277" s="27">
        <v>0</v>
      </c>
      <c r="AA277" s="27">
        <v>0</v>
      </c>
      <c r="AB277" s="27">
        <v>0</v>
      </c>
      <c r="AC277" s="27">
        <v>0</v>
      </c>
      <c r="AD277" s="18">
        <f>SUM(R277:AC277)</f>
        <v>7</v>
      </c>
    </row>
    <row r="278" spans="1:30" x14ac:dyDescent="0.25">
      <c r="A278" s="17">
        <v>24</v>
      </c>
      <c r="B278" s="27">
        <v>2</v>
      </c>
      <c r="C278" s="27">
        <v>0</v>
      </c>
      <c r="D278" s="27">
        <v>0</v>
      </c>
      <c r="E278" s="27">
        <v>0</v>
      </c>
      <c r="F278" s="27">
        <v>0</v>
      </c>
      <c r="G278" s="27">
        <v>0</v>
      </c>
      <c r="H278" s="27">
        <v>0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18">
        <f>SUM(B278:N278)</f>
        <v>2</v>
      </c>
      <c r="Q278" s="17">
        <v>24</v>
      </c>
      <c r="R278" s="27">
        <v>0</v>
      </c>
      <c r="S278" s="27">
        <v>0</v>
      </c>
      <c r="T278" s="27">
        <v>0</v>
      </c>
      <c r="U278" s="27">
        <v>1</v>
      </c>
      <c r="V278" s="27">
        <v>0</v>
      </c>
      <c r="W278" s="27">
        <v>1</v>
      </c>
      <c r="X278" s="27">
        <v>0</v>
      </c>
      <c r="Y278" s="27">
        <v>0</v>
      </c>
      <c r="Z278" s="27">
        <v>0</v>
      </c>
      <c r="AA278" s="27">
        <v>0</v>
      </c>
      <c r="AB278" s="27">
        <v>0</v>
      </c>
      <c r="AC278" s="27">
        <v>0</v>
      </c>
      <c r="AD278" s="18">
        <f>SUM(R278:AC278)</f>
        <v>2</v>
      </c>
    </row>
    <row r="280" spans="1:30" x14ac:dyDescent="0.25">
      <c r="A280" s="69" t="s">
        <v>21</v>
      </c>
      <c r="B280" s="70">
        <f>SUM(B262:B273)</f>
        <v>403</v>
      </c>
      <c r="C280" s="70">
        <f>SUM(C262:C273)</f>
        <v>87</v>
      </c>
      <c r="D280" s="70">
        <f>SUM(D262:D273)</f>
        <v>0</v>
      </c>
      <c r="E280" s="70">
        <f>SUM(E262:E273)</f>
        <v>0</v>
      </c>
      <c r="F280" s="70">
        <f>SUM(F262:F273)</f>
        <v>2</v>
      </c>
      <c r="G280" s="70">
        <f>SUM(G262:G273)</f>
        <v>0</v>
      </c>
      <c r="H280" s="70">
        <f>SUM(H262:H273)</f>
        <v>2</v>
      </c>
      <c r="I280" s="70">
        <f>SUM(I262:I273)</f>
        <v>1</v>
      </c>
      <c r="J280" s="70">
        <f>SUM(J262:J273)</f>
        <v>1</v>
      </c>
      <c r="K280" s="70">
        <f>SUM(K262:K273)</f>
        <v>0</v>
      </c>
      <c r="L280" s="70">
        <f>SUM(L262:L273)</f>
        <v>0</v>
      </c>
      <c r="M280" s="70">
        <f>SUM(M262:M273)</f>
        <v>2</v>
      </c>
      <c r="N280" s="70">
        <f>SUM(N262:N273)</f>
        <v>0</v>
      </c>
      <c r="O280" s="71">
        <f>SUM(O262:O273)</f>
        <v>498</v>
      </c>
      <c r="Q280" s="69" t="s">
        <v>21</v>
      </c>
      <c r="R280" s="70">
        <f>SUM(R262:R273)</f>
        <v>0</v>
      </c>
      <c r="S280" s="70">
        <f>SUM(S262:S273)</f>
        <v>1</v>
      </c>
      <c r="T280" s="70">
        <f>SUM(T262:T273)</f>
        <v>12</v>
      </c>
      <c r="U280" s="70">
        <f>SUM(U262:U273)</f>
        <v>44</v>
      </c>
      <c r="V280" s="70">
        <f>SUM(V262:V273)</f>
        <v>131</v>
      </c>
      <c r="W280" s="70">
        <f>SUM(W262:W273)</f>
        <v>168</v>
      </c>
      <c r="X280" s="70">
        <f>SUM(X262:X273)</f>
        <v>104</v>
      </c>
      <c r="Y280" s="70">
        <f>SUM(Y262:Y273)</f>
        <v>32</v>
      </c>
      <c r="Z280" s="70">
        <f>SUM(Z262:Z273)</f>
        <v>6</v>
      </c>
      <c r="AA280" s="70">
        <f>SUM(AA262:AA273)</f>
        <v>0</v>
      </c>
      <c r="AB280" s="70">
        <f>SUM(AB262:AB273)</f>
        <v>0</v>
      </c>
      <c r="AC280" s="70">
        <f>SUM(AC262:AC273)</f>
        <v>0</v>
      </c>
      <c r="AD280" s="71">
        <f>SUM(AD262:AD273)</f>
        <v>498</v>
      </c>
    </row>
    <row r="281" spans="1:30" x14ac:dyDescent="0.25">
      <c r="A281" s="73" t="s">
        <v>22</v>
      </c>
      <c r="B281" s="75">
        <f>SUM(B261:B276)</f>
        <v>440</v>
      </c>
      <c r="C281" s="75">
        <f>SUM(C261:C276)</f>
        <v>93</v>
      </c>
      <c r="D281" s="75">
        <f>SUM(D261:D276)</f>
        <v>0</v>
      </c>
      <c r="E281" s="75">
        <f>SUM(E261:E276)</f>
        <v>0</v>
      </c>
      <c r="F281" s="75">
        <f>SUM(F261:F276)</f>
        <v>2</v>
      </c>
      <c r="G281" s="75">
        <f>SUM(G261:G276)</f>
        <v>0</v>
      </c>
      <c r="H281" s="75">
        <f>SUM(H261:H276)</f>
        <v>2</v>
      </c>
      <c r="I281" s="75">
        <f>SUM(I261:I276)</f>
        <v>1</v>
      </c>
      <c r="J281" s="75">
        <f>SUM(J261:J276)</f>
        <v>1</v>
      </c>
      <c r="K281" s="75">
        <f>SUM(K261:K276)</f>
        <v>0</v>
      </c>
      <c r="L281" s="75">
        <f>SUM(L261:L276)</f>
        <v>0</v>
      </c>
      <c r="M281" s="75">
        <f>SUM(M261:M276)</f>
        <v>2</v>
      </c>
      <c r="N281" s="75">
        <f>SUM(N261:N276)</f>
        <v>0</v>
      </c>
      <c r="O281" s="71">
        <f>SUM(O261:O276)</f>
        <v>541</v>
      </c>
      <c r="Q281" s="73" t="s">
        <v>22</v>
      </c>
      <c r="R281" s="75">
        <f>SUM(R261:R276)</f>
        <v>0</v>
      </c>
      <c r="S281" s="75">
        <f>SUM(S261:S276)</f>
        <v>2</v>
      </c>
      <c r="T281" s="75">
        <f>SUM(T261:T276)</f>
        <v>14</v>
      </c>
      <c r="U281" s="75">
        <f>SUM(U261:U276)</f>
        <v>50</v>
      </c>
      <c r="V281" s="75">
        <f>SUM(V261:V276)</f>
        <v>137</v>
      </c>
      <c r="W281" s="75">
        <f>SUM(W261:W276)</f>
        <v>178</v>
      </c>
      <c r="X281" s="75">
        <f>SUM(X261:X276)</f>
        <v>117</v>
      </c>
      <c r="Y281" s="75">
        <f>SUM(Y261:Y276)</f>
        <v>36</v>
      </c>
      <c r="Z281" s="75">
        <f>SUM(Z261:Z276)</f>
        <v>6</v>
      </c>
      <c r="AA281" s="75">
        <f>SUM(AA261:AA276)</f>
        <v>1</v>
      </c>
      <c r="AB281" s="75">
        <f>SUM(AB261:AB276)</f>
        <v>0</v>
      </c>
      <c r="AC281" s="75">
        <f>SUM(AC261:AC276)</f>
        <v>0</v>
      </c>
      <c r="AD281" s="71">
        <f>SUM(AD261:AD276)</f>
        <v>541</v>
      </c>
    </row>
    <row r="282" spans="1:30" x14ac:dyDescent="0.25">
      <c r="A282" s="76" t="s">
        <v>23</v>
      </c>
      <c r="B282" s="78">
        <f>SUM(B261:B278)</f>
        <v>448</v>
      </c>
      <c r="C282" s="78">
        <f>SUM(C261:C278)</f>
        <v>94</v>
      </c>
      <c r="D282" s="78">
        <f>SUM(D261:D278)</f>
        <v>0</v>
      </c>
      <c r="E282" s="78">
        <f>SUM(E261:E278)</f>
        <v>0</v>
      </c>
      <c r="F282" s="78">
        <f>SUM(F261:F278)</f>
        <v>2</v>
      </c>
      <c r="G282" s="78">
        <f>SUM(G261:G278)</f>
        <v>0</v>
      </c>
      <c r="H282" s="78">
        <f>SUM(H261:H278)</f>
        <v>2</v>
      </c>
      <c r="I282" s="78">
        <f>SUM(I261:I278)</f>
        <v>1</v>
      </c>
      <c r="J282" s="78">
        <f>SUM(J261:J278)</f>
        <v>1</v>
      </c>
      <c r="K282" s="78">
        <f>SUM(K261:K278)</f>
        <v>0</v>
      </c>
      <c r="L282" s="78">
        <f>SUM(L261:L278)</f>
        <v>0</v>
      </c>
      <c r="M282" s="78">
        <f>SUM(M261:M278)</f>
        <v>2</v>
      </c>
      <c r="N282" s="78">
        <f>SUM(N261:N278)</f>
        <v>0</v>
      </c>
      <c r="O282" s="71">
        <f>SUM(O261:O278)</f>
        <v>550</v>
      </c>
      <c r="Q282" s="76" t="s">
        <v>23</v>
      </c>
      <c r="R282" s="78">
        <f>SUM(R261:R278)</f>
        <v>0</v>
      </c>
      <c r="S282" s="78">
        <f>SUM(S261:S278)</f>
        <v>2</v>
      </c>
      <c r="T282" s="78">
        <f>SUM(T261:T278)</f>
        <v>14</v>
      </c>
      <c r="U282" s="78">
        <f>SUM(U261:U278)</f>
        <v>51</v>
      </c>
      <c r="V282" s="78">
        <f>SUM(V261:V278)</f>
        <v>137</v>
      </c>
      <c r="W282" s="78">
        <f>SUM(W261:W278)</f>
        <v>184</v>
      </c>
      <c r="X282" s="78">
        <f>SUM(X261:X278)</f>
        <v>118</v>
      </c>
      <c r="Y282" s="78">
        <f>SUM(Y261:Y278)</f>
        <v>37</v>
      </c>
      <c r="Z282" s="78">
        <f>SUM(Z261:Z278)</f>
        <v>6</v>
      </c>
      <c r="AA282" s="78">
        <f>SUM(AA261:AA278)</f>
        <v>1</v>
      </c>
      <c r="AB282" s="78">
        <f>SUM(AB261:AB278)</f>
        <v>0</v>
      </c>
      <c r="AC282" s="78">
        <f>SUM(AC261:AC278)</f>
        <v>0</v>
      </c>
      <c r="AD282" s="71">
        <f>SUM(AD261:AD278)</f>
        <v>550</v>
      </c>
    </row>
    <row r="283" spans="1:30" x14ac:dyDescent="0.25">
      <c r="A283" s="79" t="s">
        <v>24</v>
      </c>
      <c r="B283" s="81">
        <f>SUM(B255:B278)</f>
        <v>455</v>
      </c>
      <c r="C283" s="81">
        <f>SUM(C255:C278)</f>
        <v>96</v>
      </c>
      <c r="D283" s="81">
        <f>SUM(D255:D278)</f>
        <v>0</v>
      </c>
      <c r="E283" s="81">
        <f>SUM(E255:E278)</f>
        <v>0</v>
      </c>
      <c r="F283" s="81">
        <f>SUM(F255:F278)</f>
        <v>2</v>
      </c>
      <c r="G283" s="81">
        <f>SUM(G255:G278)</f>
        <v>0</v>
      </c>
      <c r="H283" s="81">
        <f>SUM(H255:H278)</f>
        <v>2</v>
      </c>
      <c r="I283" s="81">
        <f>SUM(I255:I278)</f>
        <v>1</v>
      </c>
      <c r="J283" s="81">
        <f>SUM(J255:J278)</f>
        <v>1</v>
      </c>
      <c r="K283" s="81">
        <f>SUM(K255:K278)</f>
        <v>0</v>
      </c>
      <c r="L283" s="81">
        <f>SUM(L255:L278)</f>
        <v>0</v>
      </c>
      <c r="M283" s="81">
        <f>SUM(M255:M278)</f>
        <v>2</v>
      </c>
      <c r="N283" s="81">
        <f>SUM(N255:N278)</f>
        <v>0</v>
      </c>
      <c r="O283" s="71">
        <f>SUM(O255:O278)</f>
        <v>559</v>
      </c>
      <c r="Q283" s="79" t="s">
        <v>24</v>
      </c>
      <c r="R283" s="81">
        <f>SUM(R255:R278)</f>
        <v>0</v>
      </c>
      <c r="S283" s="81">
        <f>SUM(S255:S278)</f>
        <v>2</v>
      </c>
      <c r="T283" s="81">
        <f>SUM(T255:T278)</f>
        <v>15</v>
      </c>
      <c r="U283" s="81">
        <f>SUM(U255:U278)</f>
        <v>52</v>
      </c>
      <c r="V283" s="81">
        <f>SUM(V255:V278)</f>
        <v>137</v>
      </c>
      <c r="W283" s="81">
        <f>SUM(W255:W278)</f>
        <v>186</v>
      </c>
      <c r="X283" s="81">
        <f>SUM(X255:X278)</f>
        <v>121</v>
      </c>
      <c r="Y283" s="81">
        <f>SUM(Y255:Y278)</f>
        <v>37</v>
      </c>
      <c r="Z283" s="81">
        <f>SUM(Z255:Z278)</f>
        <v>7</v>
      </c>
      <c r="AA283" s="81">
        <f>SUM(AA255:AA278)</f>
        <v>1</v>
      </c>
      <c r="AB283" s="81">
        <f>SUM(AB255:AB278)</f>
        <v>0</v>
      </c>
      <c r="AC283" s="81">
        <f>SUM(AC255:AC278)</f>
        <v>1</v>
      </c>
      <c r="AD283" s="71">
        <f>SUM(AD255:AD278)</f>
        <v>559</v>
      </c>
    </row>
    <row r="286" spans="1:30" ht="13" x14ac:dyDescent="0.3">
      <c r="A286" s="4"/>
      <c r="B286" s="2" t="s">
        <v>0</v>
      </c>
      <c r="C286" s="4" t="str">
        <f>C6</f>
        <v xml:space="preserve">Westbound </v>
      </c>
      <c r="R286" s="2" t="s">
        <v>0</v>
      </c>
      <c r="S286" s="4" t="str">
        <f>C6</f>
        <v xml:space="preserve">Westbound </v>
      </c>
    </row>
    <row r="288" spans="1:30" x14ac:dyDescent="0.25">
      <c r="A288" s="10">
        <f>A218+1</f>
        <v>45552</v>
      </c>
      <c r="B288" s="115" t="s">
        <v>6</v>
      </c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7"/>
      <c r="Q288" s="10">
        <f>Q218+1</f>
        <v>45552</v>
      </c>
      <c r="R288" s="115" t="s">
        <v>7</v>
      </c>
      <c r="S288" s="116"/>
      <c r="T288" s="116"/>
      <c r="U288" s="116"/>
      <c r="V288" s="116"/>
      <c r="W288" s="116"/>
      <c r="X288" s="116"/>
      <c r="Y288" s="116"/>
      <c r="Z288" s="116"/>
      <c r="AA288" s="116"/>
      <c r="AB288" s="116"/>
      <c r="AC288" s="116"/>
      <c r="AD288" s="117"/>
    </row>
    <row r="289" spans="1:30" x14ac:dyDescent="0.25">
      <c r="A289" s="17" t="s">
        <v>13</v>
      </c>
      <c r="B289" s="17">
        <v>1</v>
      </c>
      <c r="C289" s="17">
        <v>2</v>
      </c>
      <c r="D289" s="17">
        <v>3</v>
      </c>
      <c r="E289" s="17">
        <v>4</v>
      </c>
      <c r="F289" s="17">
        <v>5</v>
      </c>
      <c r="G289" s="17">
        <v>6</v>
      </c>
      <c r="H289" s="17">
        <v>7</v>
      </c>
      <c r="I289" s="17">
        <v>8</v>
      </c>
      <c r="J289" s="17">
        <v>9</v>
      </c>
      <c r="K289" s="17">
        <v>10</v>
      </c>
      <c r="L289" s="17">
        <v>11</v>
      </c>
      <c r="M289" s="17">
        <v>12</v>
      </c>
      <c r="N289" s="17">
        <v>13</v>
      </c>
      <c r="O289" s="18" t="s">
        <v>12</v>
      </c>
      <c r="Q289" s="17" t="s">
        <v>13</v>
      </c>
      <c r="R289" s="17" t="str">
        <f>R$9</f>
        <v>0-10</v>
      </c>
      <c r="S289" s="17" t="str">
        <f>S$9</f>
        <v>10-15</v>
      </c>
      <c r="T289" s="17" t="str">
        <f>T$9</f>
        <v>15-20</v>
      </c>
      <c r="U289" s="17" t="str">
        <f>U$9</f>
        <v>20-25</v>
      </c>
      <c r="V289" s="17" t="str">
        <f>V$9</f>
        <v>25-30</v>
      </c>
      <c r="W289" s="17" t="str">
        <f>W$9</f>
        <v>30-35</v>
      </c>
      <c r="X289" s="17" t="str">
        <f>X$9</f>
        <v>35-40</v>
      </c>
      <c r="Y289" s="17" t="str">
        <f>Y$9</f>
        <v>40-45</v>
      </c>
      <c r="Z289" s="17" t="str">
        <f>Z$9</f>
        <v>45-50</v>
      </c>
      <c r="AA289" s="17" t="str">
        <f>AA$9</f>
        <v>50-55</v>
      </c>
      <c r="AB289" s="17" t="str">
        <f>AB$9</f>
        <v>55-60</v>
      </c>
      <c r="AC289" s="17" t="str">
        <f>AC$9</f>
        <v>60+</v>
      </c>
      <c r="AD289" s="18" t="s">
        <v>12</v>
      </c>
    </row>
    <row r="290" spans="1:30" x14ac:dyDescent="0.25">
      <c r="A290" s="17">
        <v>1</v>
      </c>
      <c r="B290" s="27">
        <v>0</v>
      </c>
      <c r="C290" s="27">
        <v>0</v>
      </c>
      <c r="D290" s="27">
        <v>0</v>
      </c>
      <c r="E290" s="27">
        <v>0</v>
      </c>
      <c r="F290" s="27">
        <v>0</v>
      </c>
      <c r="G290" s="27">
        <v>0</v>
      </c>
      <c r="H290" s="27">
        <v>0</v>
      </c>
      <c r="I290" s="27">
        <v>0</v>
      </c>
      <c r="J290" s="27">
        <v>0</v>
      </c>
      <c r="K290" s="27">
        <v>0</v>
      </c>
      <c r="L290" s="27">
        <v>0</v>
      </c>
      <c r="M290" s="27">
        <v>0</v>
      </c>
      <c r="N290" s="27">
        <v>0</v>
      </c>
      <c r="O290" s="18">
        <f>SUM(B290:N290)</f>
        <v>0</v>
      </c>
      <c r="Q290" s="17">
        <v>1</v>
      </c>
      <c r="R290" s="27">
        <v>0</v>
      </c>
      <c r="S290" s="27">
        <v>0</v>
      </c>
      <c r="T290" s="27">
        <v>0</v>
      </c>
      <c r="U290" s="27">
        <v>0</v>
      </c>
      <c r="V290" s="27">
        <v>0</v>
      </c>
      <c r="W290" s="27">
        <v>0</v>
      </c>
      <c r="X290" s="27">
        <v>0</v>
      </c>
      <c r="Y290" s="27">
        <v>0</v>
      </c>
      <c r="Z290" s="27">
        <v>0</v>
      </c>
      <c r="AA290" s="27">
        <v>0</v>
      </c>
      <c r="AB290" s="27">
        <v>0</v>
      </c>
      <c r="AC290" s="27">
        <v>0</v>
      </c>
      <c r="AD290" s="18">
        <f>SUM(R290:AC290)</f>
        <v>0</v>
      </c>
    </row>
    <row r="291" spans="1:30" x14ac:dyDescent="0.25">
      <c r="A291" s="17">
        <v>2</v>
      </c>
      <c r="B291" s="27">
        <v>0</v>
      </c>
      <c r="C291" s="27">
        <v>0</v>
      </c>
      <c r="D291" s="27">
        <v>0</v>
      </c>
      <c r="E291" s="27">
        <v>0</v>
      </c>
      <c r="F291" s="27">
        <v>0</v>
      </c>
      <c r="G291" s="27">
        <v>0</v>
      </c>
      <c r="H291" s="27">
        <v>0</v>
      </c>
      <c r="I291" s="27">
        <v>0</v>
      </c>
      <c r="J291" s="27">
        <v>0</v>
      </c>
      <c r="K291" s="27">
        <v>0</v>
      </c>
      <c r="L291" s="27">
        <v>0</v>
      </c>
      <c r="M291" s="27">
        <v>0</v>
      </c>
      <c r="N291" s="27">
        <v>0</v>
      </c>
      <c r="O291" s="18">
        <f>SUM(B291:N291)</f>
        <v>0</v>
      </c>
      <c r="Q291" s="17">
        <v>2</v>
      </c>
      <c r="R291" s="27">
        <v>0</v>
      </c>
      <c r="S291" s="27">
        <v>0</v>
      </c>
      <c r="T291" s="27">
        <v>0</v>
      </c>
      <c r="U291" s="27">
        <v>0</v>
      </c>
      <c r="V291" s="27">
        <v>0</v>
      </c>
      <c r="W291" s="27">
        <v>0</v>
      </c>
      <c r="X291" s="27">
        <v>0</v>
      </c>
      <c r="Y291" s="27">
        <v>0</v>
      </c>
      <c r="Z291" s="27">
        <v>0</v>
      </c>
      <c r="AA291" s="27">
        <v>0</v>
      </c>
      <c r="AB291" s="27">
        <v>0</v>
      </c>
      <c r="AC291" s="27">
        <v>0</v>
      </c>
      <c r="AD291" s="18">
        <f>SUM(R291:AC291)</f>
        <v>0</v>
      </c>
    </row>
    <row r="292" spans="1:30" x14ac:dyDescent="0.25">
      <c r="A292" s="17">
        <v>3</v>
      </c>
      <c r="B292" s="27">
        <v>0</v>
      </c>
      <c r="C292" s="27">
        <v>0</v>
      </c>
      <c r="D292" s="27">
        <v>0</v>
      </c>
      <c r="E292" s="27">
        <v>0</v>
      </c>
      <c r="F292" s="27">
        <v>0</v>
      </c>
      <c r="G292" s="27">
        <v>0</v>
      </c>
      <c r="H292" s="27">
        <v>0</v>
      </c>
      <c r="I292" s="27">
        <v>0</v>
      </c>
      <c r="J292" s="27">
        <v>0</v>
      </c>
      <c r="K292" s="27">
        <v>0</v>
      </c>
      <c r="L292" s="27">
        <v>0</v>
      </c>
      <c r="M292" s="27">
        <v>0</v>
      </c>
      <c r="N292" s="27">
        <v>0</v>
      </c>
      <c r="O292" s="18">
        <f>SUM(B292:N292)</f>
        <v>0</v>
      </c>
      <c r="Q292" s="17">
        <v>3</v>
      </c>
      <c r="R292" s="27">
        <v>0</v>
      </c>
      <c r="S292" s="27">
        <v>0</v>
      </c>
      <c r="T292" s="27">
        <v>0</v>
      </c>
      <c r="U292" s="27">
        <v>0</v>
      </c>
      <c r="V292" s="27">
        <v>0</v>
      </c>
      <c r="W292" s="27">
        <v>0</v>
      </c>
      <c r="X292" s="27">
        <v>0</v>
      </c>
      <c r="Y292" s="27">
        <v>0</v>
      </c>
      <c r="Z292" s="27">
        <v>0</v>
      </c>
      <c r="AA292" s="27">
        <v>0</v>
      </c>
      <c r="AB292" s="27">
        <v>0</v>
      </c>
      <c r="AC292" s="27">
        <v>0</v>
      </c>
      <c r="AD292" s="18">
        <f>SUM(R292:AC292)</f>
        <v>0</v>
      </c>
    </row>
    <row r="293" spans="1:30" x14ac:dyDescent="0.25">
      <c r="A293" s="17">
        <v>4</v>
      </c>
      <c r="B293" s="27">
        <v>1</v>
      </c>
      <c r="C293" s="27">
        <v>0</v>
      </c>
      <c r="D293" s="27">
        <v>0</v>
      </c>
      <c r="E293" s="27">
        <v>0</v>
      </c>
      <c r="F293" s="27">
        <v>0</v>
      </c>
      <c r="G293" s="27">
        <v>0</v>
      </c>
      <c r="H293" s="27">
        <v>0</v>
      </c>
      <c r="I293" s="27">
        <v>0</v>
      </c>
      <c r="J293" s="27">
        <v>0</v>
      </c>
      <c r="K293" s="27">
        <v>0</v>
      </c>
      <c r="L293" s="27">
        <v>0</v>
      </c>
      <c r="M293" s="27">
        <v>0</v>
      </c>
      <c r="N293" s="27">
        <v>0</v>
      </c>
      <c r="O293" s="18">
        <f>SUM(B293:N293)</f>
        <v>1</v>
      </c>
      <c r="Q293" s="17">
        <v>4</v>
      </c>
      <c r="R293" s="27">
        <v>0</v>
      </c>
      <c r="S293" s="27">
        <v>0</v>
      </c>
      <c r="T293" s="27">
        <v>0</v>
      </c>
      <c r="U293" s="27">
        <v>1</v>
      </c>
      <c r="V293" s="27">
        <v>0</v>
      </c>
      <c r="W293" s="27">
        <v>0</v>
      </c>
      <c r="X293" s="27">
        <v>0</v>
      </c>
      <c r="Y293" s="27">
        <v>0</v>
      </c>
      <c r="Z293" s="27">
        <v>0</v>
      </c>
      <c r="AA293" s="27">
        <v>0</v>
      </c>
      <c r="AB293" s="27">
        <v>0</v>
      </c>
      <c r="AC293" s="27">
        <v>0</v>
      </c>
      <c r="AD293" s="18">
        <f>SUM(R293:AC293)</f>
        <v>1</v>
      </c>
    </row>
    <row r="294" spans="1:30" x14ac:dyDescent="0.25">
      <c r="A294" s="17">
        <v>5</v>
      </c>
      <c r="B294" s="27">
        <v>1</v>
      </c>
      <c r="C294" s="27">
        <v>0</v>
      </c>
      <c r="D294" s="27">
        <v>0</v>
      </c>
      <c r="E294" s="27">
        <v>0</v>
      </c>
      <c r="F294" s="27">
        <v>0</v>
      </c>
      <c r="G294" s="27">
        <v>0</v>
      </c>
      <c r="H294" s="27">
        <v>0</v>
      </c>
      <c r="I294" s="27">
        <v>0</v>
      </c>
      <c r="J294" s="27">
        <v>0</v>
      </c>
      <c r="K294" s="27">
        <v>0</v>
      </c>
      <c r="L294" s="27">
        <v>0</v>
      </c>
      <c r="M294" s="27">
        <v>0</v>
      </c>
      <c r="N294" s="27">
        <v>0</v>
      </c>
      <c r="O294" s="18">
        <f>SUM(B294:N294)</f>
        <v>1</v>
      </c>
      <c r="Q294" s="17">
        <v>5</v>
      </c>
      <c r="R294" s="27">
        <v>0</v>
      </c>
      <c r="S294" s="27">
        <v>0</v>
      </c>
      <c r="T294" s="27">
        <v>0</v>
      </c>
      <c r="U294" s="27">
        <v>0</v>
      </c>
      <c r="V294" s="27">
        <v>0</v>
      </c>
      <c r="W294" s="27">
        <v>1</v>
      </c>
      <c r="X294" s="27">
        <v>0</v>
      </c>
      <c r="Y294" s="27">
        <v>0</v>
      </c>
      <c r="Z294" s="27">
        <v>0</v>
      </c>
      <c r="AA294" s="27">
        <v>0</v>
      </c>
      <c r="AB294" s="27">
        <v>0</v>
      </c>
      <c r="AC294" s="27">
        <v>0</v>
      </c>
      <c r="AD294" s="18">
        <f>SUM(R294:AC294)</f>
        <v>1</v>
      </c>
    </row>
    <row r="295" spans="1:30" x14ac:dyDescent="0.25">
      <c r="A295" s="17">
        <v>6</v>
      </c>
      <c r="B295" s="27">
        <v>4</v>
      </c>
      <c r="C295" s="27">
        <v>0</v>
      </c>
      <c r="D295" s="27">
        <v>0</v>
      </c>
      <c r="E295" s="27">
        <v>0</v>
      </c>
      <c r="F295" s="27">
        <v>0</v>
      </c>
      <c r="G295" s="27">
        <v>0</v>
      </c>
      <c r="H295" s="27">
        <v>0</v>
      </c>
      <c r="I295" s="27">
        <v>0</v>
      </c>
      <c r="J295" s="27">
        <v>0</v>
      </c>
      <c r="K295" s="27">
        <v>0</v>
      </c>
      <c r="L295" s="27">
        <v>0</v>
      </c>
      <c r="M295" s="27">
        <v>0</v>
      </c>
      <c r="N295" s="27">
        <v>0</v>
      </c>
      <c r="O295" s="18">
        <f>SUM(B295:N295)</f>
        <v>4</v>
      </c>
      <c r="Q295" s="17">
        <v>6</v>
      </c>
      <c r="R295" s="27">
        <v>0</v>
      </c>
      <c r="S295" s="27">
        <v>0</v>
      </c>
      <c r="T295" s="27">
        <v>0</v>
      </c>
      <c r="U295" s="27">
        <v>0</v>
      </c>
      <c r="V295" s="27">
        <v>1</v>
      </c>
      <c r="W295" s="27">
        <v>1</v>
      </c>
      <c r="X295" s="27">
        <v>1</v>
      </c>
      <c r="Y295" s="27">
        <v>0</v>
      </c>
      <c r="Z295" s="27">
        <v>1</v>
      </c>
      <c r="AA295" s="27">
        <v>0</v>
      </c>
      <c r="AB295" s="27">
        <v>0</v>
      </c>
      <c r="AC295" s="27">
        <v>0</v>
      </c>
      <c r="AD295" s="18">
        <f>SUM(R295:AC295)</f>
        <v>4</v>
      </c>
    </row>
    <row r="296" spans="1:30" x14ac:dyDescent="0.25">
      <c r="A296" s="17">
        <v>7</v>
      </c>
      <c r="B296" s="27">
        <v>11</v>
      </c>
      <c r="C296" s="27">
        <v>6</v>
      </c>
      <c r="D296" s="27">
        <v>0</v>
      </c>
      <c r="E296" s="27">
        <v>0</v>
      </c>
      <c r="F296" s="27">
        <v>0</v>
      </c>
      <c r="G296" s="27">
        <v>0</v>
      </c>
      <c r="H296" s="27">
        <v>0</v>
      </c>
      <c r="I296" s="27">
        <v>0</v>
      </c>
      <c r="J296" s="27">
        <v>0</v>
      </c>
      <c r="K296" s="27">
        <v>0</v>
      </c>
      <c r="L296" s="27">
        <v>0</v>
      </c>
      <c r="M296" s="27">
        <v>0</v>
      </c>
      <c r="N296" s="27">
        <v>0</v>
      </c>
      <c r="O296" s="18">
        <f>SUM(B296:N296)</f>
        <v>17</v>
      </c>
      <c r="Q296" s="17">
        <v>7</v>
      </c>
      <c r="R296" s="27">
        <v>0</v>
      </c>
      <c r="S296" s="27">
        <v>0</v>
      </c>
      <c r="T296" s="27">
        <v>1</v>
      </c>
      <c r="U296" s="27">
        <v>1</v>
      </c>
      <c r="V296" s="27">
        <v>4</v>
      </c>
      <c r="W296" s="27">
        <v>10</v>
      </c>
      <c r="X296" s="27">
        <v>1</v>
      </c>
      <c r="Y296" s="27">
        <v>0</v>
      </c>
      <c r="Z296" s="27">
        <v>0</v>
      </c>
      <c r="AA296" s="27">
        <v>0</v>
      </c>
      <c r="AB296" s="27">
        <v>0</v>
      </c>
      <c r="AC296" s="27">
        <v>0</v>
      </c>
      <c r="AD296" s="18">
        <f>SUM(R296:AC296)</f>
        <v>17</v>
      </c>
    </row>
    <row r="297" spans="1:30" x14ac:dyDescent="0.25">
      <c r="A297" s="17">
        <v>8</v>
      </c>
      <c r="B297" s="27">
        <v>55</v>
      </c>
      <c r="C297" s="27">
        <v>9</v>
      </c>
      <c r="D297" s="27">
        <v>0</v>
      </c>
      <c r="E297" s="27">
        <v>0</v>
      </c>
      <c r="F297" s="27">
        <v>0</v>
      </c>
      <c r="G297" s="27">
        <v>0</v>
      </c>
      <c r="H297" s="27">
        <v>0</v>
      </c>
      <c r="I297" s="27">
        <v>0</v>
      </c>
      <c r="J297" s="27">
        <v>0</v>
      </c>
      <c r="K297" s="27">
        <v>0</v>
      </c>
      <c r="L297" s="27">
        <v>0</v>
      </c>
      <c r="M297" s="27">
        <v>0</v>
      </c>
      <c r="N297" s="27">
        <v>0</v>
      </c>
      <c r="O297" s="18">
        <f>SUM(B297:N297)</f>
        <v>64</v>
      </c>
      <c r="Q297" s="17">
        <v>8</v>
      </c>
      <c r="R297" s="27">
        <v>0</v>
      </c>
      <c r="S297" s="27">
        <v>0</v>
      </c>
      <c r="T297" s="27">
        <v>1</v>
      </c>
      <c r="U297" s="27">
        <v>9</v>
      </c>
      <c r="V297" s="27">
        <v>27</v>
      </c>
      <c r="W297" s="27">
        <v>22</v>
      </c>
      <c r="X297" s="27">
        <v>4</v>
      </c>
      <c r="Y297" s="27">
        <v>1</v>
      </c>
      <c r="Z297" s="27">
        <v>0</v>
      </c>
      <c r="AA297" s="27">
        <v>0</v>
      </c>
      <c r="AB297" s="27">
        <v>0</v>
      </c>
      <c r="AC297" s="27">
        <v>0</v>
      </c>
      <c r="AD297" s="18">
        <f>SUM(R297:AC297)</f>
        <v>64</v>
      </c>
    </row>
    <row r="298" spans="1:30" x14ac:dyDescent="0.25">
      <c r="A298" s="17">
        <v>9</v>
      </c>
      <c r="B298" s="27">
        <v>104</v>
      </c>
      <c r="C298" s="27">
        <v>5</v>
      </c>
      <c r="D298" s="27">
        <v>0</v>
      </c>
      <c r="E298" s="27">
        <v>0</v>
      </c>
      <c r="F298" s="27">
        <v>1</v>
      </c>
      <c r="G298" s="27">
        <v>0</v>
      </c>
      <c r="H298" s="27">
        <v>0</v>
      </c>
      <c r="I298" s="27">
        <v>0</v>
      </c>
      <c r="J298" s="27">
        <v>0</v>
      </c>
      <c r="K298" s="27">
        <v>0</v>
      </c>
      <c r="L298" s="27">
        <v>0</v>
      </c>
      <c r="M298" s="27">
        <v>0</v>
      </c>
      <c r="N298" s="27">
        <v>0</v>
      </c>
      <c r="O298" s="18">
        <f>SUM(B298:N298)</f>
        <v>110</v>
      </c>
      <c r="Q298" s="17">
        <v>9</v>
      </c>
      <c r="R298" s="27">
        <v>0</v>
      </c>
      <c r="S298" s="27">
        <v>0</v>
      </c>
      <c r="T298" s="27">
        <v>1</v>
      </c>
      <c r="U298" s="27">
        <v>16</v>
      </c>
      <c r="V298" s="27">
        <v>51</v>
      </c>
      <c r="W298" s="27">
        <v>34</v>
      </c>
      <c r="X298" s="27">
        <v>8</v>
      </c>
      <c r="Y298" s="27">
        <v>0</v>
      </c>
      <c r="Z298" s="27">
        <v>0</v>
      </c>
      <c r="AA298" s="27">
        <v>0</v>
      </c>
      <c r="AB298" s="27">
        <v>0</v>
      </c>
      <c r="AC298" s="27">
        <v>0</v>
      </c>
      <c r="AD298" s="18">
        <f>SUM(R298:AC298)</f>
        <v>110</v>
      </c>
    </row>
    <row r="299" spans="1:30" x14ac:dyDescent="0.25">
      <c r="A299" s="17">
        <v>10</v>
      </c>
      <c r="B299" s="27">
        <v>33</v>
      </c>
      <c r="C299" s="27">
        <v>3</v>
      </c>
      <c r="D299" s="27">
        <v>0</v>
      </c>
      <c r="E299" s="27">
        <v>0</v>
      </c>
      <c r="F299" s="27">
        <v>0</v>
      </c>
      <c r="G299" s="27">
        <v>0</v>
      </c>
      <c r="H299" s="27">
        <v>0</v>
      </c>
      <c r="I299" s="27">
        <v>1</v>
      </c>
      <c r="J299" s="27">
        <v>0</v>
      </c>
      <c r="K299" s="27">
        <v>0</v>
      </c>
      <c r="L299" s="27">
        <v>0</v>
      </c>
      <c r="M299" s="27">
        <v>0</v>
      </c>
      <c r="N299" s="27">
        <v>0</v>
      </c>
      <c r="O299" s="18">
        <f>SUM(B299:N299)</f>
        <v>37</v>
      </c>
      <c r="Q299" s="17">
        <v>10</v>
      </c>
      <c r="R299" s="27">
        <v>0</v>
      </c>
      <c r="S299" s="27">
        <v>0</v>
      </c>
      <c r="T299" s="27">
        <v>3</v>
      </c>
      <c r="U299" s="27">
        <v>8</v>
      </c>
      <c r="V299" s="27">
        <v>11</v>
      </c>
      <c r="W299" s="27">
        <v>11</v>
      </c>
      <c r="X299" s="27">
        <v>3</v>
      </c>
      <c r="Y299" s="27">
        <v>1</v>
      </c>
      <c r="Z299" s="27">
        <v>0</v>
      </c>
      <c r="AA299" s="27">
        <v>0</v>
      </c>
      <c r="AB299" s="27">
        <v>0</v>
      </c>
      <c r="AC299" s="27">
        <v>0</v>
      </c>
      <c r="AD299" s="18">
        <f>SUM(R299:AC299)</f>
        <v>37</v>
      </c>
    </row>
    <row r="300" spans="1:30" x14ac:dyDescent="0.25">
      <c r="A300" s="17">
        <v>11</v>
      </c>
      <c r="B300" s="27">
        <v>33</v>
      </c>
      <c r="C300" s="27">
        <v>6</v>
      </c>
      <c r="D300" s="27">
        <v>0</v>
      </c>
      <c r="E300" s="27">
        <v>0</v>
      </c>
      <c r="F300" s="27">
        <v>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0</v>
      </c>
      <c r="M300" s="27">
        <v>0</v>
      </c>
      <c r="N300" s="27">
        <v>0</v>
      </c>
      <c r="O300" s="18">
        <f>SUM(B300:N300)</f>
        <v>39</v>
      </c>
      <c r="Q300" s="17">
        <v>11</v>
      </c>
      <c r="R300" s="27">
        <v>0</v>
      </c>
      <c r="S300" s="27">
        <v>0</v>
      </c>
      <c r="T300" s="27">
        <v>3</v>
      </c>
      <c r="U300" s="27">
        <v>6</v>
      </c>
      <c r="V300" s="27">
        <v>12</v>
      </c>
      <c r="W300" s="27">
        <v>15</v>
      </c>
      <c r="X300" s="27">
        <v>2</v>
      </c>
      <c r="Y300" s="27">
        <v>1</v>
      </c>
      <c r="Z300" s="27">
        <v>0</v>
      </c>
      <c r="AA300" s="27">
        <v>0</v>
      </c>
      <c r="AB300" s="27">
        <v>0</v>
      </c>
      <c r="AC300" s="27">
        <v>0</v>
      </c>
      <c r="AD300" s="18">
        <f>SUM(R300:AC300)</f>
        <v>39</v>
      </c>
    </row>
    <row r="301" spans="1:30" x14ac:dyDescent="0.25">
      <c r="A301" s="17">
        <v>12</v>
      </c>
      <c r="B301" s="27">
        <v>34</v>
      </c>
      <c r="C301" s="27">
        <v>5</v>
      </c>
      <c r="D301" s="27">
        <v>0</v>
      </c>
      <c r="E301" s="27">
        <v>0</v>
      </c>
      <c r="F301" s="27">
        <v>1</v>
      </c>
      <c r="G301" s="27">
        <v>0</v>
      </c>
      <c r="H301" s="27">
        <v>0</v>
      </c>
      <c r="I301" s="27">
        <v>1</v>
      </c>
      <c r="J301" s="27">
        <v>0</v>
      </c>
      <c r="K301" s="27">
        <v>0</v>
      </c>
      <c r="L301" s="27">
        <v>0</v>
      </c>
      <c r="M301" s="27">
        <v>0</v>
      </c>
      <c r="N301" s="27">
        <v>0</v>
      </c>
      <c r="O301" s="18">
        <f>SUM(B301:N301)</f>
        <v>41</v>
      </c>
      <c r="Q301" s="17">
        <v>12</v>
      </c>
      <c r="R301" s="27">
        <v>0</v>
      </c>
      <c r="S301" s="27">
        <v>0</v>
      </c>
      <c r="T301" s="27">
        <v>2</v>
      </c>
      <c r="U301" s="27">
        <v>6</v>
      </c>
      <c r="V301" s="27">
        <v>19</v>
      </c>
      <c r="W301" s="27">
        <v>12</v>
      </c>
      <c r="X301" s="27">
        <v>2</v>
      </c>
      <c r="Y301" s="27">
        <v>0</v>
      </c>
      <c r="Z301" s="27">
        <v>0</v>
      </c>
      <c r="AA301" s="27">
        <v>0</v>
      </c>
      <c r="AB301" s="27">
        <v>0</v>
      </c>
      <c r="AC301" s="27">
        <v>0</v>
      </c>
      <c r="AD301" s="18">
        <f>SUM(R301:AC301)</f>
        <v>41</v>
      </c>
    </row>
    <row r="302" spans="1:30" x14ac:dyDescent="0.25">
      <c r="A302" s="17">
        <v>13</v>
      </c>
      <c r="B302" s="27">
        <v>28</v>
      </c>
      <c r="C302" s="27">
        <v>3</v>
      </c>
      <c r="D302" s="27">
        <v>0</v>
      </c>
      <c r="E302" s="27">
        <v>0</v>
      </c>
      <c r="F302" s="27">
        <v>0</v>
      </c>
      <c r="G302" s="27">
        <v>0</v>
      </c>
      <c r="H302" s="27">
        <v>0</v>
      </c>
      <c r="I302" s="27">
        <v>0</v>
      </c>
      <c r="J302" s="27">
        <v>1</v>
      </c>
      <c r="K302" s="27">
        <v>0</v>
      </c>
      <c r="L302" s="27">
        <v>0</v>
      </c>
      <c r="M302" s="27">
        <v>0</v>
      </c>
      <c r="N302" s="27">
        <v>0</v>
      </c>
      <c r="O302" s="18">
        <f>SUM(B302:N302)</f>
        <v>32</v>
      </c>
      <c r="Q302" s="17">
        <v>13</v>
      </c>
      <c r="R302" s="27">
        <v>0</v>
      </c>
      <c r="S302" s="27">
        <v>0</v>
      </c>
      <c r="T302" s="27">
        <v>1</v>
      </c>
      <c r="U302" s="27">
        <v>5</v>
      </c>
      <c r="V302" s="27">
        <v>14</v>
      </c>
      <c r="W302" s="27">
        <v>9</v>
      </c>
      <c r="X302" s="27">
        <v>3</v>
      </c>
      <c r="Y302" s="27">
        <v>0</v>
      </c>
      <c r="Z302" s="27">
        <v>0</v>
      </c>
      <c r="AA302" s="27">
        <v>0</v>
      </c>
      <c r="AB302" s="27">
        <v>0</v>
      </c>
      <c r="AC302" s="27">
        <v>0</v>
      </c>
      <c r="AD302" s="18">
        <f>SUM(R302:AC302)</f>
        <v>32</v>
      </c>
    </row>
    <row r="303" spans="1:30" x14ac:dyDescent="0.25">
      <c r="A303" s="17">
        <v>14</v>
      </c>
      <c r="B303" s="27">
        <v>48</v>
      </c>
      <c r="C303" s="27">
        <v>7</v>
      </c>
      <c r="D303" s="27">
        <v>0</v>
      </c>
      <c r="E303" s="27">
        <v>0</v>
      </c>
      <c r="F303" s="27">
        <v>0</v>
      </c>
      <c r="G303" s="27">
        <v>0</v>
      </c>
      <c r="H303" s="27">
        <v>0</v>
      </c>
      <c r="I303" s="27">
        <v>0</v>
      </c>
      <c r="J303" s="27">
        <v>0</v>
      </c>
      <c r="K303" s="27">
        <v>0</v>
      </c>
      <c r="L303" s="27">
        <v>0</v>
      </c>
      <c r="M303" s="27">
        <v>0</v>
      </c>
      <c r="N303" s="27">
        <v>0</v>
      </c>
      <c r="O303" s="18">
        <f>SUM(B303:N303)</f>
        <v>55</v>
      </c>
      <c r="Q303" s="17">
        <v>14</v>
      </c>
      <c r="R303" s="27">
        <v>0</v>
      </c>
      <c r="S303" s="27">
        <v>0</v>
      </c>
      <c r="T303" s="27">
        <v>0</v>
      </c>
      <c r="U303" s="27">
        <v>5</v>
      </c>
      <c r="V303" s="27">
        <v>27</v>
      </c>
      <c r="W303" s="27">
        <v>20</v>
      </c>
      <c r="X303" s="27">
        <v>3</v>
      </c>
      <c r="Y303" s="27">
        <v>0</v>
      </c>
      <c r="Z303" s="27">
        <v>0</v>
      </c>
      <c r="AA303" s="27">
        <v>0</v>
      </c>
      <c r="AB303" s="27">
        <v>0</v>
      </c>
      <c r="AC303" s="27">
        <v>0</v>
      </c>
      <c r="AD303" s="18">
        <f>SUM(R303:AC303)</f>
        <v>55</v>
      </c>
    </row>
    <row r="304" spans="1:30" x14ac:dyDescent="0.25">
      <c r="A304" s="17">
        <v>15</v>
      </c>
      <c r="B304" s="27">
        <v>47</v>
      </c>
      <c r="C304" s="27">
        <v>5</v>
      </c>
      <c r="D304" s="27">
        <v>0</v>
      </c>
      <c r="E304" s="27">
        <v>0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1</v>
      </c>
      <c r="M304" s="27">
        <v>0</v>
      </c>
      <c r="N304" s="27">
        <v>0</v>
      </c>
      <c r="O304" s="18">
        <f>SUM(B304:N304)</f>
        <v>53</v>
      </c>
      <c r="Q304" s="17">
        <v>15</v>
      </c>
      <c r="R304" s="27">
        <v>0</v>
      </c>
      <c r="S304" s="27">
        <v>1</v>
      </c>
      <c r="T304" s="27">
        <v>4</v>
      </c>
      <c r="U304" s="27">
        <v>3</v>
      </c>
      <c r="V304" s="27">
        <v>24</v>
      </c>
      <c r="W304" s="27">
        <v>20</v>
      </c>
      <c r="X304" s="27">
        <v>1</v>
      </c>
      <c r="Y304" s="27">
        <v>0</v>
      </c>
      <c r="Z304" s="27">
        <v>0</v>
      </c>
      <c r="AA304" s="27">
        <v>0</v>
      </c>
      <c r="AB304" s="27">
        <v>0</v>
      </c>
      <c r="AC304" s="27">
        <v>0</v>
      </c>
      <c r="AD304" s="18">
        <f>SUM(R304:AC304)</f>
        <v>53</v>
      </c>
    </row>
    <row r="305" spans="1:30" x14ac:dyDescent="0.25">
      <c r="A305" s="17">
        <v>16</v>
      </c>
      <c r="B305" s="27">
        <v>46</v>
      </c>
      <c r="C305" s="27">
        <v>8</v>
      </c>
      <c r="D305" s="27">
        <v>0</v>
      </c>
      <c r="E305" s="27">
        <v>0</v>
      </c>
      <c r="F305" s="27">
        <v>1</v>
      </c>
      <c r="G305" s="27">
        <v>0</v>
      </c>
      <c r="H305" s="27">
        <v>1</v>
      </c>
      <c r="I305" s="27">
        <v>0</v>
      </c>
      <c r="J305" s="27">
        <v>0</v>
      </c>
      <c r="K305" s="27">
        <v>0</v>
      </c>
      <c r="L305" s="27">
        <v>0</v>
      </c>
      <c r="M305" s="27">
        <v>0</v>
      </c>
      <c r="N305" s="27">
        <v>0</v>
      </c>
      <c r="O305" s="18">
        <f>SUM(B305:N305)</f>
        <v>56</v>
      </c>
      <c r="Q305" s="17">
        <v>16</v>
      </c>
      <c r="R305" s="27">
        <v>0</v>
      </c>
      <c r="S305" s="27">
        <v>0</v>
      </c>
      <c r="T305" s="27">
        <v>0</v>
      </c>
      <c r="U305" s="27">
        <v>8</v>
      </c>
      <c r="V305" s="27">
        <v>25</v>
      </c>
      <c r="W305" s="27">
        <v>17</v>
      </c>
      <c r="X305" s="27">
        <v>4</v>
      </c>
      <c r="Y305" s="27">
        <v>0</v>
      </c>
      <c r="Z305" s="27">
        <v>2</v>
      </c>
      <c r="AA305" s="27">
        <v>0</v>
      </c>
      <c r="AB305" s="27">
        <v>0</v>
      </c>
      <c r="AC305" s="27">
        <v>0</v>
      </c>
      <c r="AD305" s="18">
        <f>SUM(R305:AC305)</f>
        <v>56</v>
      </c>
    </row>
    <row r="306" spans="1:30" x14ac:dyDescent="0.25">
      <c r="A306" s="17">
        <v>17</v>
      </c>
      <c r="B306" s="27">
        <v>59</v>
      </c>
      <c r="C306" s="27">
        <v>5</v>
      </c>
      <c r="D306" s="27">
        <v>0</v>
      </c>
      <c r="E306" s="27">
        <v>0</v>
      </c>
      <c r="F306" s="27">
        <v>0</v>
      </c>
      <c r="G306" s="27">
        <v>0</v>
      </c>
      <c r="H306" s="27">
        <v>0</v>
      </c>
      <c r="I306" s="27">
        <v>0</v>
      </c>
      <c r="J306" s="27">
        <v>0</v>
      </c>
      <c r="K306" s="27">
        <v>0</v>
      </c>
      <c r="L306" s="27">
        <v>0</v>
      </c>
      <c r="M306" s="27">
        <v>0</v>
      </c>
      <c r="N306" s="27">
        <v>0</v>
      </c>
      <c r="O306" s="18">
        <f>SUM(B306:N306)</f>
        <v>64</v>
      </c>
      <c r="Q306" s="17">
        <v>17</v>
      </c>
      <c r="R306" s="27">
        <v>0</v>
      </c>
      <c r="S306" s="27">
        <v>0</v>
      </c>
      <c r="T306" s="27">
        <v>1</v>
      </c>
      <c r="U306" s="27">
        <v>9</v>
      </c>
      <c r="V306" s="27">
        <v>25</v>
      </c>
      <c r="W306" s="27">
        <v>23</v>
      </c>
      <c r="X306" s="27">
        <v>6</v>
      </c>
      <c r="Y306" s="27">
        <v>0</v>
      </c>
      <c r="Z306" s="27">
        <v>0</v>
      </c>
      <c r="AA306" s="27">
        <v>0</v>
      </c>
      <c r="AB306" s="27">
        <v>0</v>
      </c>
      <c r="AC306" s="27">
        <v>0</v>
      </c>
      <c r="AD306" s="18">
        <f>SUM(R306:AC306)</f>
        <v>64</v>
      </c>
    </row>
    <row r="307" spans="1:30" x14ac:dyDescent="0.25">
      <c r="A307" s="17">
        <v>18</v>
      </c>
      <c r="B307" s="27">
        <v>53</v>
      </c>
      <c r="C307" s="27">
        <v>1</v>
      </c>
      <c r="D307" s="27">
        <v>0</v>
      </c>
      <c r="E307" s="27">
        <v>0</v>
      </c>
      <c r="F307" s="27">
        <v>0</v>
      </c>
      <c r="G307" s="27">
        <v>0</v>
      </c>
      <c r="H307" s="27">
        <v>0</v>
      </c>
      <c r="I307" s="27">
        <v>0</v>
      </c>
      <c r="J307" s="27">
        <v>0</v>
      </c>
      <c r="K307" s="27">
        <v>0</v>
      </c>
      <c r="L307" s="27">
        <v>0</v>
      </c>
      <c r="M307" s="27">
        <v>0</v>
      </c>
      <c r="N307" s="27">
        <v>0</v>
      </c>
      <c r="O307" s="18">
        <f>SUM(B307:N307)</f>
        <v>54</v>
      </c>
      <c r="Q307" s="17">
        <v>18</v>
      </c>
      <c r="R307" s="27">
        <v>0</v>
      </c>
      <c r="S307" s="27">
        <v>0</v>
      </c>
      <c r="T307" s="27">
        <v>2</v>
      </c>
      <c r="U307" s="27">
        <v>3</v>
      </c>
      <c r="V307" s="27">
        <v>16</v>
      </c>
      <c r="W307" s="27">
        <v>24</v>
      </c>
      <c r="X307" s="27">
        <v>9</v>
      </c>
      <c r="Y307" s="27">
        <v>0</v>
      </c>
      <c r="Z307" s="27">
        <v>0</v>
      </c>
      <c r="AA307" s="27">
        <v>0</v>
      </c>
      <c r="AB307" s="27">
        <v>0</v>
      </c>
      <c r="AC307" s="27">
        <v>0</v>
      </c>
      <c r="AD307" s="18">
        <f>SUM(R307:AC307)</f>
        <v>54</v>
      </c>
    </row>
    <row r="308" spans="1:30" x14ac:dyDescent="0.25">
      <c r="A308" s="17">
        <v>19</v>
      </c>
      <c r="B308" s="27">
        <v>33</v>
      </c>
      <c r="C308" s="27">
        <v>7</v>
      </c>
      <c r="D308" s="27">
        <v>0</v>
      </c>
      <c r="E308" s="27">
        <v>0</v>
      </c>
      <c r="F308" s="27">
        <v>0</v>
      </c>
      <c r="G308" s="27">
        <v>0</v>
      </c>
      <c r="H308" s="27">
        <v>0</v>
      </c>
      <c r="I308" s="27">
        <v>0</v>
      </c>
      <c r="J308" s="27">
        <v>0</v>
      </c>
      <c r="K308" s="27">
        <v>0</v>
      </c>
      <c r="L308" s="27">
        <v>0</v>
      </c>
      <c r="M308" s="27">
        <v>0</v>
      </c>
      <c r="N308" s="27">
        <v>0</v>
      </c>
      <c r="O308" s="18">
        <f>SUM(B308:N308)</f>
        <v>40</v>
      </c>
      <c r="Q308" s="17">
        <v>19</v>
      </c>
      <c r="R308" s="27">
        <v>0</v>
      </c>
      <c r="S308" s="27">
        <v>0</v>
      </c>
      <c r="T308" s="27">
        <v>0</v>
      </c>
      <c r="U308" s="27">
        <v>3</v>
      </c>
      <c r="V308" s="27">
        <v>21</v>
      </c>
      <c r="W308" s="27">
        <v>12</v>
      </c>
      <c r="X308" s="27">
        <v>4</v>
      </c>
      <c r="Y308" s="27">
        <v>0</v>
      </c>
      <c r="Z308" s="27">
        <v>0</v>
      </c>
      <c r="AA308" s="27">
        <v>0</v>
      </c>
      <c r="AB308" s="27">
        <v>0</v>
      </c>
      <c r="AC308" s="27">
        <v>0</v>
      </c>
      <c r="AD308" s="18">
        <f>SUM(R308:AC308)</f>
        <v>40</v>
      </c>
    </row>
    <row r="309" spans="1:30" x14ac:dyDescent="0.25">
      <c r="A309" s="17">
        <v>20</v>
      </c>
      <c r="B309" s="27">
        <v>21</v>
      </c>
      <c r="C309" s="27">
        <v>1</v>
      </c>
      <c r="D309" s="27">
        <v>1</v>
      </c>
      <c r="E309" s="27">
        <v>0</v>
      </c>
      <c r="F309" s="27">
        <v>0</v>
      </c>
      <c r="G309" s="27">
        <v>0</v>
      </c>
      <c r="H309" s="27">
        <v>0</v>
      </c>
      <c r="I309" s="27">
        <v>0</v>
      </c>
      <c r="J309" s="27">
        <v>0</v>
      </c>
      <c r="K309" s="27">
        <v>0</v>
      </c>
      <c r="L309" s="27">
        <v>0</v>
      </c>
      <c r="M309" s="27">
        <v>0</v>
      </c>
      <c r="N309" s="27">
        <v>0</v>
      </c>
      <c r="O309" s="18">
        <f>SUM(B309:N309)</f>
        <v>23</v>
      </c>
      <c r="Q309" s="17">
        <v>20</v>
      </c>
      <c r="R309" s="27">
        <v>0</v>
      </c>
      <c r="S309" s="27">
        <v>1</v>
      </c>
      <c r="T309" s="27">
        <v>0</v>
      </c>
      <c r="U309" s="27">
        <v>2</v>
      </c>
      <c r="V309" s="27">
        <v>9</v>
      </c>
      <c r="W309" s="27">
        <v>8</v>
      </c>
      <c r="X309" s="27">
        <v>2</v>
      </c>
      <c r="Y309" s="27">
        <v>1</v>
      </c>
      <c r="Z309" s="27">
        <v>0</v>
      </c>
      <c r="AA309" s="27">
        <v>0</v>
      </c>
      <c r="AB309" s="27">
        <v>0</v>
      </c>
      <c r="AC309" s="27">
        <v>0</v>
      </c>
      <c r="AD309" s="18">
        <f>SUM(R309:AC309)</f>
        <v>23</v>
      </c>
    </row>
    <row r="310" spans="1:30" x14ac:dyDescent="0.25">
      <c r="A310" s="17">
        <v>21</v>
      </c>
      <c r="B310" s="27">
        <v>12</v>
      </c>
      <c r="C310" s="27">
        <v>0</v>
      </c>
      <c r="D310" s="27">
        <v>0</v>
      </c>
      <c r="E310" s="27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18">
        <f>SUM(B310:N310)</f>
        <v>12</v>
      </c>
      <c r="Q310" s="17">
        <v>21</v>
      </c>
      <c r="R310" s="27">
        <v>0</v>
      </c>
      <c r="S310" s="27">
        <v>0</v>
      </c>
      <c r="T310" s="27">
        <v>0</v>
      </c>
      <c r="U310" s="27">
        <v>2</v>
      </c>
      <c r="V310" s="27">
        <v>5</v>
      </c>
      <c r="W310" s="27">
        <v>3</v>
      </c>
      <c r="X310" s="27">
        <v>2</v>
      </c>
      <c r="Y310" s="27">
        <v>0</v>
      </c>
      <c r="Z310" s="27">
        <v>0</v>
      </c>
      <c r="AA310" s="27">
        <v>0</v>
      </c>
      <c r="AB310" s="27">
        <v>0</v>
      </c>
      <c r="AC310" s="27">
        <v>0</v>
      </c>
      <c r="AD310" s="18">
        <f>SUM(R310:AC310)</f>
        <v>12</v>
      </c>
    </row>
    <row r="311" spans="1:30" x14ac:dyDescent="0.25">
      <c r="A311" s="17">
        <v>22</v>
      </c>
      <c r="B311" s="27">
        <v>7</v>
      </c>
      <c r="C311" s="27">
        <v>0</v>
      </c>
      <c r="D311" s="27">
        <v>0</v>
      </c>
      <c r="E311" s="27">
        <v>0</v>
      </c>
      <c r="F311" s="27">
        <v>0</v>
      </c>
      <c r="G311" s="27">
        <v>0</v>
      </c>
      <c r="H311" s="27">
        <v>0</v>
      </c>
      <c r="I311" s="27">
        <v>0</v>
      </c>
      <c r="J311" s="27">
        <v>0</v>
      </c>
      <c r="K311" s="27">
        <v>0</v>
      </c>
      <c r="L311" s="27">
        <v>0</v>
      </c>
      <c r="M311" s="27">
        <v>0</v>
      </c>
      <c r="N311" s="27">
        <v>0</v>
      </c>
      <c r="O311" s="18">
        <f>SUM(B311:N311)</f>
        <v>7</v>
      </c>
      <c r="Q311" s="17">
        <v>22</v>
      </c>
      <c r="R311" s="27">
        <v>0</v>
      </c>
      <c r="S311" s="27">
        <v>0</v>
      </c>
      <c r="T311" s="27">
        <v>0</v>
      </c>
      <c r="U311" s="27">
        <v>0</v>
      </c>
      <c r="V311" s="27">
        <v>3</v>
      </c>
      <c r="W311" s="27">
        <v>1</v>
      </c>
      <c r="X311" s="27">
        <v>3</v>
      </c>
      <c r="Y311" s="27">
        <v>0</v>
      </c>
      <c r="Z311" s="27">
        <v>0</v>
      </c>
      <c r="AA311" s="27">
        <v>0</v>
      </c>
      <c r="AB311" s="27">
        <v>0</v>
      </c>
      <c r="AC311" s="27">
        <v>0</v>
      </c>
      <c r="AD311" s="18">
        <f>SUM(R311:AC311)</f>
        <v>7</v>
      </c>
    </row>
    <row r="312" spans="1:30" x14ac:dyDescent="0.25">
      <c r="A312" s="17">
        <v>23</v>
      </c>
      <c r="B312" s="27">
        <v>11</v>
      </c>
      <c r="C312" s="27">
        <v>0</v>
      </c>
      <c r="D312" s="27">
        <v>0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27">
        <v>0</v>
      </c>
      <c r="N312" s="27">
        <v>0</v>
      </c>
      <c r="O312" s="18">
        <f>SUM(B312:N312)</f>
        <v>11</v>
      </c>
      <c r="Q312" s="17">
        <v>23</v>
      </c>
      <c r="R312" s="27">
        <v>0</v>
      </c>
      <c r="S312" s="27">
        <v>0</v>
      </c>
      <c r="T312" s="27">
        <v>0</v>
      </c>
      <c r="U312" s="27">
        <v>0</v>
      </c>
      <c r="V312" s="27">
        <v>4</v>
      </c>
      <c r="W312" s="27">
        <v>4</v>
      </c>
      <c r="X312" s="27">
        <v>3</v>
      </c>
      <c r="Y312" s="27">
        <v>0</v>
      </c>
      <c r="Z312" s="27">
        <v>0</v>
      </c>
      <c r="AA312" s="27">
        <v>0</v>
      </c>
      <c r="AB312" s="27">
        <v>0</v>
      </c>
      <c r="AC312" s="27">
        <v>0</v>
      </c>
      <c r="AD312" s="18">
        <f>SUM(R312:AC312)</f>
        <v>11</v>
      </c>
    </row>
    <row r="313" spans="1:30" x14ac:dyDescent="0.25">
      <c r="A313" s="17">
        <v>24</v>
      </c>
      <c r="B313" s="27">
        <v>0</v>
      </c>
      <c r="C313" s="27">
        <v>0</v>
      </c>
      <c r="D313" s="27">
        <v>0</v>
      </c>
      <c r="E313" s="27">
        <v>0</v>
      </c>
      <c r="F313" s="27">
        <v>0</v>
      </c>
      <c r="G313" s="27">
        <v>0</v>
      </c>
      <c r="H313" s="27">
        <v>0</v>
      </c>
      <c r="I313" s="27">
        <v>0</v>
      </c>
      <c r="J313" s="27">
        <v>0</v>
      </c>
      <c r="K313" s="27">
        <v>0</v>
      </c>
      <c r="L313" s="27">
        <v>0</v>
      </c>
      <c r="M313" s="27">
        <v>0</v>
      </c>
      <c r="N313" s="27">
        <v>0</v>
      </c>
      <c r="O313" s="18">
        <f>SUM(B313:N313)</f>
        <v>0</v>
      </c>
      <c r="Q313" s="17">
        <v>24</v>
      </c>
      <c r="R313" s="27">
        <v>0</v>
      </c>
      <c r="S313" s="27">
        <v>0</v>
      </c>
      <c r="T313" s="27">
        <v>0</v>
      </c>
      <c r="U313" s="27">
        <v>0</v>
      </c>
      <c r="V313" s="27">
        <v>0</v>
      </c>
      <c r="W313" s="27">
        <v>0</v>
      </c>
      <c r="X313" s="27">
        <v>0</v>
      </c>
      <c r="Y313" s="27">
        <v>0</v>
      </c>
      <c r="Z313" s="27">
        <v>0</v>
      </c>
      <c r="AA313" s="27">
        <v>0</v>
      </c>
      <c r="AB313" s="27">
        <v>0</v>
      </c>
      <c r="AC313" s="27">
        <v>0</v>
      </c>
      <c r="AD313" s="18">
        <f>SUM(R313:AC313)</f>
        <v>0</v>
      </c>
    </row>
    <row r="315" spans="1:30" x14ac:dyDescent="0.25">
      <c r="A315" s="69" t="s">
        <v>21</v>
      </c>
      <c r="B315" s="70">
        <f>SUM(B297:B308)</f>
        <v>573</v>
      </c>
      <c r="C315" s="70">
        <f>SUM(C297:C308)</f>
        <v>64</v>
      </c>
      <c r="D315" s="70">
        <f>SUM(D297:D308)</f>
        <v>0</v>
      </c>
      <c r="E315" s="70">
        <f>SUM(E297:E308)</f>
        <v>0</v>
      </c>
      <c r="F315" s="70">
        <f>SUM(F297:F308)</f>
        <v>3</v>
      </c>
      <c r="G315" s="70">
        <f>SUM(G297:G308)</f>
        <v>0</v>
      </c>
      <c r="H315" s="70">
        <f>SUM(H297:H308)</f>
        <v>1</v>
      </c>
      <c r="I315" s="70">
        <f>SUM(I297:I308)</f>
        <v>2</v>
      </c>
      <c r="J315" s="70">
        <f>SUM(J297:J308)</f>
        <v>1</v>
      </c>
      <c r="K315" s="70">
        <f>SUM(K297:K308)</f>
        <v>0</v>
      </c>
      <c r="L315" s="70">
        <f>SUM(L297:L308)</f>
        <v>1</v>
      </c>
      <c r="M315" s="70">
        <f>SUM(M297:M308)</f>
        <v>0</v>
      </c>
      <c r="N315" s="70">
        <f>SUM(N297:N308)</f>
        <v>0</v>
      </c>
      <c r="O315" s="71">
        <f>SUM(O297:O308)</f>
        <v>645</v>
      </c>
      <c r="Q315" s="69" t="s">
        <v>21</v>
      </c>
      <c r="R315" s="70">
        <f>SUM(R297:R308)</f>
        <v>0</v>
      </c>
      <c r="S315" s="70">
        <f>SUM(S297:S308)</f>
        <v>1</v>
      </c>
      <c r="T315" s="70">
        <f>SUM(T297:T308)</f>
        <v>18</v>
      </c>
      <c r="U315" s="70">
        <f>SUM(U297:U308)</f>
        <v>81</v>
      </c>
      <c r="V315" s="70">
        <f>SUM(V297:V308)</f>
        <v>272</v>
      </c>
      <c r="W315" s="70">
        <f>SUM(W297:W308)</f>
        <v>219</v>
      </c>
      <c r="X315" s="70">
        <f>SUM(X297:X308)</f>
        <v>49</v>
      </c>
      <c r="Y315" s="70">
        <f>SUM(Y297:Y308)</f>
        <v>3</v>
      </c>
      <c r="Z315" s="70">
        <f>SUM(Z297:Z308)</f>
        <v>2</v>
      </c>
      <c r="AA315" s="70">
        <f>SUM(AA297:AA308)</f>
        <v>0</v>
      </c>
      <c r="AB315" s="70">
        <f>SUM(AB297:AB308)</f>
        <v>0</v>
      </c>
      <c r="AC315" s="70">
        <f>SUM(AC297:AC308)</f>
        <v>0</v>
      </c>
      <c r="AD315" s="71">
        <f>SUM(AD297:AD308)</f>
        <v>645</v>
      </c>
    </row>
    <row r="316" spans="1:30" x14ac:dyDescent="0.25">
      <c r="A316" s="73" t="s">
        <v>22</v>
      </c>
      <c r="B316" s="75">
        <f>SUM(B296:B311)</f>
        <v>624</v>
      </c>
      <c r="C316" s="75">
        <f>SUM(C296:C311)</f>
        <v>71</v>
      </c>
      <c r="D316" s="75">
        <f>SUM(D296:D311)</f>
        <v>1</v>
      </c>
      <c r="E316" s="75">
        <f>SUM(E296:E311)</f>
        <v>0</v>
      </c>
      <c r="F316" s="75">
        <f>SUM(F296:F311)</f>
        <v>3</v>
      </c>
      <c r="G316" s="75">
        <f>SUM(G296:G311)</f>
        <v>0</v>
      </c>
      <c r="H316" s="75">
        <f>SUM(H296:H311)</f>
        <v>1</v>
      </c>
      <c r="I316" s="75">
        <f>SUM(I296:I311)</f>
        <v>2</v>
      </c>
      <c r="J316" s="75">
        <f>SUM(J296:J311)</f>
        <v>1</v>
      </c>
      <c r="K316" s="75">
        <f>SUM(K296:K311)</f>
        <v>0</v>
      </c>
      <c r="L316" s="75">
        <f>SUM(L296:L311)</f>
        <v>1</v>
      </c>
      <c r="M316" s="75">
        <f>SUM(M296:M311)</f>
        <v>0</v>
      </c>
      <c r="N316" s="75">
        <f>SUM(N296:N311)</f>
        <v>0</v>
      </c>
      <c r="O316" s="71">
        <f>SUM(O296:O311)</f>
        <v>704</v>
      </c>
      <c r="Q316" s="73" t="s">
        <v>22</v>
      </c>
      <c r="R316" s="75">
        <f>SUM(R296:R311)</f>
        <v>0</v>
      </c>
      <c r="S316" s="75">
        <f>SUM(S296:S311)</f>
        <v>2</v>
      </c>
      <c r="T316" s="75">
        <f>SUM(T296:T311)</f>
        <v>19</v>
      </c>
      <c r="U316" s="75">
        <f>SUM(U296:U311)</f>
        <v>86</v>
      </c>
      <c r="V316" s="75">
        <f>SUM(V296:V311)</f>
        <v>293</v>
      </c>
      <c r="W316" s="75">
        <f>SUM(W296:W311)</f>
        <v>241</v>
      </c>
      <c r="X316" s="75">
        <f>SUM(X296:X311)</f>
        <v>57</v>
      </c>
      <c r="Y316" s="75">
        <f>SUM(Y296:Y311)</f>
        <v>4</v>
      </c>
      <c r="Z316" s="75">
        <f>SUM(Z296:Z311)</f>
        <v>2</v>
      </c>
      <c r="AA316" s="75">
        <f>SUM(AA296:AA311)</f>
        <v>0</v>
      </c>
      <c r="AB316" s="75">
        <f>SUM(AB296:AB311)</f>
        <v>0</v>
      </c>
      <c r="AC316" s="75">
        <f>SUM(AC296:AC311)</f>
        <v>0</v>
      </c>
      <c r="AD316" s="71">
        <f>SUM(AD296:AD311)</f>
        <v>704</v>
      </c>
    </row>
    <row r="317" spans="1:30" x14ac:dyDescent="0.25">
      <c r="A317" s="76" t="s">
        <v>23</v>
      </c>
      <c r="B317" s="78">
        <f>SUM(B296:B313)</f>
        <v>635</v>
      </c>
      <c r="C317" s="78">
        <f>SUM(C296:C313)</f>
        <v>71</v>
      </c>
      <c r="D317" s="78">
        <f>SUM(D296:D313)</f>
        <v>1</v>
      </c>
      <c r="E317" s="78">
        <f>SUM(E296:E313)</f>
        <v>0</v>
      </c>
      <c r="F317" s="78">
        <f>SUM(F296:F313)</f>
        <v>3</v>
      </c>
      <c r="G317" s="78">
        <f>SUM(G296:G313)</f>
        <v>0</v>
      </c>
      <c r="H317" s="78">
        <f>SUM(H296:H313)</f>
        <v>1</v>
      </c>
      <c r="I317" s="78">
        <f>SUM(I296:I313)</f>
        <v>2</v>
      </c>
      <c r="J317" s="78">
        <f>SUM(J296:J313)</f>
        <v>1</v>
      </c>
      <c r="K317" s="78">
        <f>SUM(K296:K313)</f>
        <v>0</v>
      </c>
      <c r="L317" s="78">
        <f>SUM(L296:L313)</f>
        <v>1</v>
      </c>
      <c r="M317" s="78">
        <f>SUM(M296:M313)</f>
        <v>0</v>
      </c>
      <c r="N317" s="78">
        <f>SUM(N296:N313)</f>
        <v>0</v>
      </c>
      <c r="O317" s="71">
        <f>SUM(O296:O313)</f>
        <v>715</v>
      </c>
      <c r="Q317" s="76" t="s">
        <v>23</v>
      </c>
      <c r="R317" s="78">
        <f>SUM(R296:R313)</f>
        <v>0</v>
      </c>
      <c r="S317" s="78">
        <f>SUM(S296:S313)</f>
        <v>2</v>
      </c>
      <c r="T317" s="78">
        <f>SUM(T296:T313)</f>
        <v>19</v>
      </c>
      <c r="U317" s="78">
        <f>SUM(U296:U313)</f>
        <v>86</v>
      </c>
      <c r="V317" s="78">
        <f>SUM(V296:V313)</f>
        <v>297</v>
      </c>
      <c r="W317" s="78">
        <f>SUM(W296:W313)</f>
        <v>245</v>
      </c>
      <c r="X317" s="78">
        <f>SUM(X296:X313)</f>
        <v>60</v>
      </c>
      <c r="Y317" s="78">
        <f>SUM(Y296:Y313)</f>
        <v>4</v>
      </c>
      <c r="Z317" s="78">
        <f>SUM(Z296:Z313)</f>
        <v>2</v>
      </c>
      <c r="AA317" s="78">
        <f>SUM(AA296:AA313)</f>
        <v>0</v>
      </c>
      <c r="AB317" s="78">
        <f>SUM(AB296:AB313)</f>
        <v>0</v>
      </c>
      <c r="AC317" s="78">
        <f>SUM(AC296:AC313)</f>
        <v>0</v>
      </c>
      <c r="AD317" s="71">
        <f>SUM(AD296:AD313)</f>
        <v>715</v>
      </c>
    </row>
    <row r="318" spans="1:30" x14ac:dyDescent="0.25">
      <c r="A318" s="79" t="s">
        <v>24</v>
      </c>
      <c r="B318" s="81">
        <f>SUM(B290:B313)</f>
        <v>641</v>
      </c>
      <c r="C318" s="81">
        <f>SUM(C290:C313)</f>
        <v>71</v>
      </c>
      <c r="D318" s="81">
        <f>SUM(D290:D313)</f>
        <v>1</v>
      </c>
      <c r="E318" s="81">
        <f>SUM(E290:E313)</f>
        <v>0</v>
      </c>
      <c r="F318" s="81">
        <f>SUM(F290:F313)</f>
        <v>3</v>
      </c>
      <c r="G318" s="81">
        <f>SUM(G290:G313)</f>
        <v>0</v>
      </c>
      <c r="H318" s="81">
        <f>SUM(H290:H313)</f>
        <v>1</v>
      </c>
      <c r="I318" s="81">
        <f>SUM(I290:I313)</f>
        <v>2</v>
      </c>
      <c r="J318" s="81">
        <f>SUM(J290:J313)</f>
        <v>1</v>
      </c>
      <c r="K318" s="81">
        <f>SUM(K290:K313)</f>
        <v>0</v>
      </c>
      <c r="L318" s="81">
        <f>SUM(L290:L313)</f>
        <v>1</v>
      </c>
      <c r="M318" s="81">
        <f>SUM(M290:M313)</f>
        <v>0</v>
      </c>
      <c r="N318" s="81">
        <f>SUM(N290:N313)</f>
        <v>0</v>
      </c>
      <c r="O318" s="71">
        <f>SUM(O290:O313)</f>
        <v>721</v>
      </c>
      <c r="Q318" s="79" t="s">
        <v>24</v>
      </c>
      <c r="R318" s="81">
        <f>SUM(R290:R313)</f>
        <v>0</v>
      </c>
      <c r="S318" s="81">
        <f>SUM(S290:S313)</f>
        <v>2</v>
      </c>
      <c r="T318" s="81">
        <f>SUM(T290:T313)</f>
        <v>19</v>
      </c>
      <c r="U318" s="81">
        <f>SUM(U290:U313)</f>
        <v>87</v>
      </c>
      <c r="V318" s="81">
        <f>SUM(V290:V313)</f>
        <v>298</v>
      </c>
      <c r="W318" s="81">
        <f>SUM(W290:W313)</f>
        <v>247</v>
      </c>
      <c r="X318" s="81">
        <f>SUM(X290:X313)</f>
        <v>61</v>
      </c>
      <c r="Y318" s="81">
        <f>SUM(Y290:Y313)</f>
        <v>4</v>
      </c>
      <c r="Z318" s="81">
        <f>SUM(Z290:Z313)</f>
        <v>3</v>
      </c>
      <c r="AA318" s="81">
        <f>SUM(AA290:AA313)</f>
        <v>0</v>
      </c>
      <c r="AB318" s="81">
        <f>SUM(AB290:AB313)</f>
        <v>0</v>
      </c>
      <c r="AC318" s="81">
        <f>SUM(AC290:AC313)</f>
        <v>0</v>
      </c>
      <c r="AD318" s="71">
        <f>SUM(AD290:AD313)</f>
        <v>721</v>
      </c>
    </row>
    <row r="321" spans="1:30" ht="13" x14ac:dyDescent="0.3">
      <c r="A321" s="4"/>
      <c r="B321" s="2" t="s">
        <v>28</v>
      </c>
      <c r="C321" s="4" t="str">
        <f>C41</f>
        <v>Eastbound</v>
      </c>
      <c r="R321" s="2" t="s">
        <v>28</v>
      </c>
      <c r="S321" s="4" t="str">
        <f>C41</f>
        <v>Eastbound</v>
      </c>
    </row>
    <row r="323" spans="1:30" x14ac:dyDescent="0.25">
      <c r="A323" s="10">
        <f>A253+1</f>
        <v>45552</v>
      </c>
      <c r="B323" s="115" t="s">
        <v>6</v>
      </c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7"/>
      <c r="Q323" s="10">
        <f>Q253+1</f>
        <v>45552</v>
      </c>
      <c r="R323" s="115" t="s">
        <v>7</v>
      </c>
      <c r="S323" s="116"/>
      <c r="T323" s="116"/>
      <c r="U323" s="116"/>
      <c r="V323" s="116"/>
      <c r="W323" s="116"/>
      <c r="X323" s="116"/>
      <c r="Y323" s="116"/>
      <c r="Z323" s="116"/>
      <c r="AA323" s="116"/>
      <c r="AB323" s="116"/>
      <c r="AC323" s="116"/>
      <c r="AD323" s="117"/>
    </row>
    <row r="324" spans="1:30" x14ac:dyDescent="0.25">
      <c r="A324" s="17" t="s">
        <v>13</v>
      </c>
      <c r="B324" s="17">
        <v>1</v>
      </c>
      <c r="C324" s="17">
        <v>2</v>
      </c>
      <c r="D324" s="17">
        <v>3</v>
      </c>
      <c r="E324" s="17">
        <v>4</v>
      </c>
      <c r="F324" s="17">
        <v>5</v>
      </c>
      <c r="G324" s="17">
        <v>6</v>
      </c>
      <c r="H324" s="17">
        <v>7</v>
      </c>
      <c r="I324" s="17">
        <v>8</v>
      </c>
      <c r="J324" s="17">
        <v>9</v>
      </c>
      <c r="K324" s="17">
        <v>10</v>
      </c>
      <c r="L324" s="17">
        <v>11</v>
      </c>
      <c r="M324" s="17">
        <v>12</v>
      </c>
      <c r="N324" s="17">
        <v>13</v>
      </c>
      <c r="O324" s="18" t="s">
        <v>12</v>
      </c>
      <c r="Q324" s="17" t="s">
        <v>13</v>
      </c>
      <c r="R324" s="17" t="str">
        <f>R$9</f>
        <v>0-10</v>
      </c>
      <c r="S324" s="17" t="str">
        <f>S$9</f>
        <v>10-15</v>
      </c>
      <c r="T324" s="17" t="str">
        <f>T$9</f>
        <v>15-20</v>
      </c>
      <c r="U324" s="17" t="str">
        <f>U$9</f>
        <v>20-25</v>
      </c>
      <c r="V324" s="17" t="str">
        <f>V$9</f>
        <v>25-30</v>
      </c>
      <c r="W324" s="17" t="str">
        <f>W$9</f>
        <v>30-35</v>
      </c>
      <c r="X324" s="17" t="str">
        <f>X$9</f>
        <v>35-40</v>
      </c>
      <c r="Y324" s="17" t="str">
        <f>Y$9</f>
        <v>40-45</v>
      </c>
      <c r="Z324" s="17" t="str">
        <f>Z$9</f>
        <v>45-50</v>
      </c>
      <c r="AA324" s="17" t="str">
        <f>AA$9</f>
        <v>50-55</v>
      </c>
      <c r="AB324" s="17" t="str">
        <f>AB$9</f>
        <v>55-60</v>
      </c>
      <c r="AC324" s="17" t="str">
        <f>AC$9</f>
        <v>60+</v>
      </c>
      <c r="AD324" s="18" t="s">
        <v>12</v>
      </c>
    </row>
    <row r="325" spans="1:30" x14ac:dyDescent="0.25">
      <c r="A325" s="17">
        <v>1</v>
      </c>
      <c r="B325" s="27">
        <v>0</v>
      </c>
      <c r="C325" s="27">
        <v>0</v>
      </c>
      <c r="D325" s="27">
        <v>0</v>
      </c>
      <c r="E325" s="27">
        <v>0</v>
      </c>
      <c r="F325" s="27">
        <v>0</v>
      </c>
      <c r="G325" s="27">
        <v>0</v>
      </c>
      <c r="H325" s="27">
        <v>0</v>
      </c>
      <c r="I325" s="27">
        <v>0</v>
      </c>
      <c r="J325" s="27">
        <v>0</v>
      </c>
      <c r="K325" s="27">
        <v>0</v>
      </c>
      <c r="L325" s="27">
        <v>0</v>
      </c>
      <c r="M325" s="27">
        <v>0</v>
      </c>
      <c r="N325" s="27">
        <v>0</v>
      </c>
      <c r="O325" s="18">
        <f>SUM(B325:N325)</f>
        <v>0</v>
      </c>
      <c r="Q325" s="17">
        <v>1</v>
      </c>
      <c r="R325" s="27">
        <v>0</v>
      </c>
      <c r="S325" s="27">
        <v>0</v>
      </c>
      <c r="T325" s="27">
        <v>0</v>
      </c>
      <c r="U325" s="27">
        <v>0</v>
      </c>
      <c r="V325" s="27">
        <v>0</v>
      </c>
      <c r="W325" s="27">
        <v>0</v>
      </c>
      <c r="X325" s="27">
        <v>0</v>
      </c>
      <c r="Y325" s="27">
        <v>0</v>
      </c>
      <c r="Z325" s="27">
        <v>0</v>
      </c>
      <c r="AA325" s="27">
        <v>0</v>
      </c>
      <c r="AB325" s="27">
        <v>0</v>
      </c>
      <c r="AC325" s="27">
        <v>0</v>
      </c>
      <c r="AD325" s="18">
        <f>SUM(R325:AC325)</f>
        <v>0</v>
      </c>
    </row>
    <row r="326" spans="1:30" x14ac:dyDescent="0.25">
      <c r="A326" s="17">
        <v>2</v>
      </c>
      <c r="B326" s="27">
        <v>1</v>
      </c>
      <c r="C326" s="27">
        <v>0</v>
      </c>
      <c r="D326" s="27">
        <v>0</v>
      </c>
      <c r="E326" s="27">
        <v>0</v>
      </c>
      <c r="F326" s="27">
        <v>0</v>
      </c>
      <c r="G326" s="27">
        <v>0</v>
      </c>
      <c r="H326" s="27">
        <v>0</v>
      </c>
      <c r="I326" s="27">
        <v>0</v>
      </c>
      <c r="J326" s="27">
        <v>0</v>
      </c>
      <c r="K326" s="27">
        <v>0</v>
      </c>
      <c r="L326" s="27">
        <v>0</v>
      </c>
      <c r="M326" s="27">
        <v>0</v>
      </c>
      <c r="N326" s="27">
        <v>0</v>
      </c>
      <c r="O326" s="18">
        <f>SUM(B326:N326)</f>
        <v>1</v>
      </c>
      <c r="Q326" s="17">
        <v>2</v>
      </c>
      <c r="R326" s="27">
        <v>0</v>
      </c>
      <c r="S326" s="27">
        <v>0</v>
      </c>
      <c r="T326" s="27">
        <v>0</v>
      </c>
      <c r="U326" s="27">
        <v>0</v>
      </c>
      <c r="V326" s="27">
        <v>0</v>
      </c>
      <c r="W326" s="27">
        <v>1</v>
      </c>
      <c r="X326" s="27">
        <v>0</v>
      </c>
      <c r="Y326" s="27">
        <v>0</v>
      </c>
      <c r="Z326" s="27">
        <v>0</v>
      </c>
      <c r="AA326" s="27">
        <v>0</v>
      </c>
      <c r="AB326" s="27">
        <v>0</v>
      </c>
      <c r="AC326" s="27">
        <v>0</v>
      </c>
      <c r="AD326" s="18">
        <f>SUM(R326:AC326)</f>
        <v>1</v>
      </c>
    </row>
    <row r="327" spans="1:30" x14ac:dyDescent="0.25">
      <c r="A327" s="17">
        <v>3</v>
      </c>
      <c r="B327" s="27">
        <v>0</v>
      </c>
      <c r="C327" s="27">
        <v>0</v>
      </c>
      <c r="D327" s="27">
        <v>0</v>
      </c>
      <c r="E327" s="27">
        <v>0</v>
      </c>
      <c r="F327" s="27">
        <v>0</v>
      </c>
      <c r="G327" s="27">
        <v>0</v>
      </c>
      <c r="H327" s="27">
        <v>0</v>
      </c>
      <c r="I327" s="27">
        <v>0</v>
      </c>
      <c r="J327" s="27">
        <v>0</v>
      </c>
      <c r="K327" s="27">
        <v>0</v>
      </c>
      <c r="L327" s="27">
        <v>0</v>
      </c>
      <c r="M327" s="27">
        <v>0</v>
      </c>
      <c r="N327" s="27">
        <v>0</v>
      </c>
      <c r="O327" s="18">
        <f>SUM(B327:N327)</f>
        <v>0</v>
      </c>
      <c r="Q327" s="17">
        <v>3</v>
      </c>
      <c r="R327" s="27">
        <v>0</v>
      </c>
      <c r="S327" s="27">
        <v>0</v>
      </c>
      <c r="T327" s="27">
        <v>0</v>
      </c>
      <c r="U327" s="27">
        <v>0</v>
      </c>
      <c r="V327" s="27">
        <v>0</v>
      </c>
      <c r="W327" s="27">
        <v>0</v>
      </c>
      <c r="X327" s="27">
        <v>0</v>
      </c>
      <c r="Y327" s="27">
        <v>0</v>
      </c>
      <c r="Z327" s="27">
        <v>0</v>
      </c>
      <c r="AA327" s="27">
        <v>0</v>
      </c>
      <c r="AB327" s="27">
        <v>0</v>
      </c>
      <c r="AC327" s="27">
        <v>0</v>
      </c>
      <c r="AD327" s="18">
        <f>SUM(R327:AC327)</f>
        <v>0</v>
      </c>
    </row>
    <row r="328" spans="1:30" x14ac:dyDescent="0.25">
      <c r="A328" s="17">
        <v>4</v>
      </c>
      <c r="B328" s="27">
        <v>1</v>
      </c>
      <c r="C328" s="27">
        <v>0</v>
      </c>
      <c r="D328" s="27">
        <v>0</v>
      </c>
      <c r="E328" s="27">
        <v>0</v>
      </c>
      <c r="F328" s="27">
        <v>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27">
        <v>0</v>
      </c>
      <c r="O328" s="18">
        <f>SUM(B328:N328)</f>
        <v>1</v>
      </c>
      <c r="Q328" s="17">
        <v>4</v>
      </c>
      <c r="R328" s="27">
        <v>0</v>
      </c>
      <c r="S328" s="27">
        <v>0</v>
      </c>
      <c r="T328" s="27">
        <v>0</v>
      </c>
      <c r="U328" s="27">
        <v>0</v>
      </c>
      <c r="V328" s="27">
        <v>0</v>
      </c>
      <c r="W328" s="27">
        <v>0</v>
      </c>
      <c r="X328" s="27">
        <v>0</v>
      </c>
      <c r="Y328" s="27">
        <v>0</v>
      </c>
      <c r="Z328" s="27">
        <v>0</v>
      </c>
      <c r="AA328" s="27">
        <v>0</v>
      </c>
      <c r="AB328" s="27">
        <v>0</v>
      </c>
      <c r="AC328" s="27">
        <v>1</v>
      </c>
      <c r="AD328" s="18">
        <f>SUM(R328:AC328)</f>
        <v>1</v>
      </c>
    </row>
    <row r="329" spans="1:30" x14ac:dyDescent="0.25">
      <c r="A329" s="17">
        <v>5</v>
      </c>
      <c r="B329" s="27">
        <v>1</v>
      </c>
      <c r="C329" s="27">
        <v>0</v>
      </c>
      <c r="D329" s="27">
        <v>0</v>
      </c>
      <c r="E329" s="27">
        <v>0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18">
        <f>SUM(B329:N329)</f>
        <v>1</v>
      </c>
      <c r="Q329" s="17">
        <v>5</v>
      </c>
      <c r="R329" s="27">
        <v>0</v>
      </c>
      <c r="S329" s="27">
        <v>0</v>
      </c>
      <c r="T329" s="27">
        <v>0</v>
      </c>
      <c r="U329" s="27">
        <v>0</v>
      </c>
      <c r="V329" s="27">
        <v>0</v>
      </c>
      <c r="W329" s="27">
        <v>1</v>
      </c>
      <c r="X329" s="27">
        <v>0</v>
      </c>
      <c r="Y329" s="27">
        <v>0</v>
      </c>
      <c r="Z329" s="27">
        <v>0</v>
      </c>
      <c r="AA329" s="27">
        <v>0</v>
      </c>
      <c r="AB329" s="27">
        <v>0</v>
      </c>
      <c r="AC329" s="27">
        <v>0</v>
      </c>
      <c r="AD329" s="18">
        <f>SUM(R329:AC329)</f>
        <v>1</v>
      </c>
    </row>
    <row r="330" spans="1:30" x14ac:dyDescent="0.25">
      <c r="A330" s="17">
        <v>6</v>
      </c>
      <c r="B330" s="27">
        <v>6</v>
      </c>
      <c r="C330" s="27">
        <v>0</v>
      </c>
      <c r="D330" s="27">
        <v>0</v>
      </c>
      <c r="E330" s="27">
        <v>0</v>
      </c>
      <c r="F330" s="27">
        <v>0</v>
      </c>
      <c r="G330" s="27">
        <v>0</v>
      </c>
      <c r="H330" s="27">
        <v>0</v>
      </c>
      <c r="I330" s="27">
        <v>0</v>
      </c>
      <c r="J330" s="27">
        <v>1</v>
      </c>
      <c r="K330" s="27">
        <v>0</v>
      </c>
      <c r="L330" s="27">
        <v>0</v>
      </c>
      <c r="M330" s="27">
        <v>0</v>
      </c>
      <c r="N330" s="27">
        <v>0</v>
      </c>
      <c r="O330" s="18">
        <f>SUM(B330:N330)</f>
        <v>7</v>
      </c>
      <c r="Q330" s="17">
        <v>6</v>
      </c>
      <c r="R330" s="27">
        <v>0</v>
      </c>
      <c r="S330" s="27">
        <v>0</v>
      </c>
      <c r="T330" s="27">
        <v>0</v>
      </c>
      <c r="U330" s="27">
        <v>0</v>
      </c>
      <c r="V330" s="27">
        <v>2</v>
      </c>
      <c r="W330" s="27">
        <v>3</v>
      </c>
      <c r="X330" s="27">
        <v>2</v>
      </c>
      <c r="Y330" s="27">
        <v>0</v>
      </c>
      <c r="Z330" s="27">
        <v>0</v>
      </c>
      <c r="AA330" s="27">
        <v>0</v>
      </c>
      <c r="AB330" s="27">
        <v>0</v>
      </c>
      <c r="AC330" s="27">
        <v>0</v>
      </c>
      <c r="AD330" s="18">
        <f>SUM(R330:AC330)</f>
        <v>7</v>
      </c>
    </row>
    <row r="331" spans="1:30" x14ac:dyDescent="0.25">
      <c r="A331" s="17">
        <v>7</v>
      </c>
      <c r="B331" s="27">
        <v>11</v>
      </c>
      <c r="C331" s="27">
        <v>1</v>
      </c>
      <c r="D331" s="27">
        <v>0</v>
      </c>
      <c r="E331" s="27">
        <v>0</v>
      </c>
      <c r="F331" s="27">
        <v>0</v>
      </c>
      <c r="G331" s="27">
        <v>0</v>
      </c>
      <c r="H331" s="27">
        <v>0</v>
      </c>
      <c r="I331" s="27">
        <v>0</v>
      </c>
      <c r="J331" s="27">
        <v>0</v>
      </c>
      <c r="K331" s="27">
        <v>0</v>
      </c>
      <c r="L331" s="27">
        <v>0</v>
      </c>
      <c r="M331" s="27">
        <v>0</v>
      </c>
      <c r="N331" s="27">
        <v>0</v>
      </c>
      <c r="O331" s="18">
        <f>SUM(B331:N331)</f>
        <v>12</v>
      </c>
      <c r="Q331" s="17">
        <v>7</v>
      </c>
      <c r="R331" s="27">
        <v>0</v>
      </c>
      <c r="S331" s="27">
        <v>0</v>
      </c>
      <c r="T331" s="27">
        <v>0</v>
      </c>
      <c r="U331" s="27">
        <v>0</v>
      </c>
      <c r="V331" s="27">
        <v>3</v>
      </c>
      <c r="W331" s="27">
        <v>6</v>
      </c>
      <c r="X331" s="27">
        <v>2</v>
      </c>
      <c r="Y331" s="27">
        <v>0</v>
      </c>
      <c r="Z331" s="27">
        <v>1</v>
      </c>
      <c r="AA331" s="27">
        <v>0</v>
      </c>
      <c r="AB331" s="27">
        <v>0</v>
      </c>
      <c r="AC331" s="27">
        <v>0</v>
      </c>
      <c r="AD331" s="18">
        <f>SUM(R331:AC331)</f>
        <v>12</v>
      </c>
    </row>
    <row r="332" spans="1:30" x14ac:dyDescent="0.25">
      <c r="A332" s="17">
        <v>8</v>
      </c>
      <c r="B332" s="27">
        <v>36</v>
      </c>
      <c r="C332" s="27">
        <v>5</v>
      </c>
      <c r="D332" s="27">
        <v>0</v>
      </c>
      <c r="E332" s="27">
        <v>0</v>
      </c>
      <c r="F332" s="27">
        <v>0</v>
      </c>
      <c r="G332" s="27">
        <v>0</v>
      </c>
      <c r="H332" s="27">
        <v>0</v>
      </c>
      <c r="I332" s="27">
        <v>0</v>
      </c>
      <c r="J332" s="27">
        <v>0</v>
      </c>
      <c r="K332" s="27">
        <v>0</v>
      </c>
      <c r="L332" s="27">
        <v>0</v>
      </c>
      <c r="M332" s="27">
        <v>0</v>
      </c>
      <c r="N332" s="27">
        <v>0</v>
      </c>
      <c r="O332" s="18">
        <f>SUM(B332:N332)</f>
        <v>41</v>
      </c>
      <c r="Q332" s="17">
        <v>8</v>
      </c>
      <c r="R332" s="27">
        <v>0</v>
      </c>
      <c r="S332" s="27">
        <v>0</v>
      </c>
      <c r="T332" s="27">
        <v>0</v>
      </c>
      <c r="U332" s="27">
        <v>1</v>
      </c>
      <c r="V332" s="27">
        <v>2</v>
      </c>
      <c r="W332" s="27">
        <v>18</v>
      </c>
      <c r="X332" s="27">
        <v>17</v>
      </c>
      <c r="Y332" s="27">
        <v>3</v>
      </c>
      <c r="Z332" s="27">
        <v>0</v>
      </c>
      <c r="AA332" s="27">
        <v>0</v>
      </c>
      <c r="AB332" s="27">
        <v>0</v>
      </c>
      <c r="AC332" s="27">
        <v>0</v>
      </c>
      <c r="AD332" s="18">
        <f>SUM(R332:AC332)</f>
        <v>41</v>
      </c>
    </row>
    <row r="333" spans="1:30" x14ac:dyDescent="0.25">
      <c r="A333" s="17">
        <v>9</v>
      </c>
      <c r="B333" s="27">
        <v>67</v>
      </c>
      <c r="C333" s="27">
        <v>8</v>
      </c>
      <c r="D333" s="27">
        <v>0</v>
      </c>
      <c r="E333" s="27">
        <v>0</v>
      </c>
      <c r="F333" s="27">
        <v>1</v>
      </c>
      <c r="G333" s="27">
        <v>0</v>
      </c>
      <c r="H333" s="27">
        <v>0</v>
      </c>
      <c r="I333" s="27">
        <v>0</v>
      </c>
      <c r="J333" s="27">
        <v>0</v>
      </c>
      <c r="K333" s="27">
        <v>0</v>
      </c>
      <c r="L333" s="27">
        <v>0</v>
      </c>
      <c r="M333" s="27">
        <v>0</v>
      </c>
      <c r="N333" s="27">
        <v>0</v>
      </c>
      <c r="O333" s="18">
        <f>SUM(B333:N333)</f>
        <v>76</v>
      </c>
      <c r="Q333" s="17">
        <v>9</v>
      </c>
      <c r="R333" s="27">
        <v>0</v>
      </c>
      <c r="S333" s="27">
        <v>0</v>
      </c>
      <c r="T333" s="27">
        <v>3</v>
      </c>
      <c r="U333" s="27">
        <v>4</v>
      </c>
      <c r="V333" s="27">
        <v>21</v>
      </c>
      <c r="W333" s="27">
        <v>25</v>
      </c>
      <c r="X333" s="27">
        <v>17</v>
      </c>
      <c r="Y333" s="27">
        <v>5</v>
      </c>
      <c r="Z333" s="27">
        <v>1</v>
      </c>
      <c r="AA333" s="27">
        <v>0</v>
      </c>
      <c r="AB333" s="27">
        <v>0</v>
      </c>
      <c r="AC333" s="27">
        <v>0</v>
      </c>
      <c r="AD333" s="18">
        <f>SUM(R333:AC333)</f>
        <v>76</v>
      </c>
    </row>
    <row r="334" spans="1:30" x14ac:dyDescent="0.25">
      <c r="A334" s="17">
        <v>10</v>
      </c>
      <c r="B334" s="27">
        <v>33</v>
      </c>
      <c r="C334" s="27">
        <v>5</v>
      </c>
      <c r="D334" s="27">
        <v>0</v>
      </c>
      <c r="E334" s="27">
        <v>0</v>
      </c>
      <c r="F334" s="27">
        <v>0</v>
      </c>
      <c r="G334" s="27">
        <v>0</v>
      </c>
      <c r="H334" s="27">
        <v>0</v>
      </c>
      <c r="I334" s="27">
        <v>0</v>
      </c>
      <c r="J334" s="27">
        <v>0</v>
      </c>
      <c r="K334" s="27">
        <v>0</v>
      </c>
      <c r="L334" s="27">
        <v>0</v>
      </c>
      <c r="M334" s="27">
        <v>0</v>
      </c>
      <c r="N334" s="27">
        <v>0</v>
      </c>
      <c r="O334" s="18">
        <f>SUM(B334:N334)</f>
        <v>38</v>
      </c>
      <c r="Q334" s="17">
        <v>10</v>
      </c>
      <c r="R334" s="27">
        <v>0</v>
      </c>
      <c r="S334" s="27">
        <v>0</v>
      </c>
      <c r="T334" s="27">
        <v>3</v>
      </c>
      <c r="U334" s="27">
        <v>3</v>
      </c>
      <c r="V334" s="27">
        <v>6</v>
      </c>
      <c r="W334" s="27">
        <v>16</v>
      </c>
      <c r="X334" s="27">
        <v>7</v>
      </c>
      <c r="Y334" s="27">
        <v>3</v>
      </c>
      <c r="Z334" s="27">
        <v>0</v>
      </c>
      <c r="AA334" s="27">
        <v>0</v>
      </c>
      <c r="AB334" s="27">
        <v>0</v>
      </c>
      <c r="AC334" s="27">
        <v>0</v>
      </c>
      <c r="AD334" s="18">
        <f>SUM(R334:AC334)</f>
        <v>38</v>
      </c>
    </row>
    <row r="335" spans="1:30" x14ac:dyDescent="0.25">
      <c r="A335" s="17">
        <v>11</v>
      </c>
      <c r="B335" s="27">
        <v>35</v>
      </c>
      <c r="C335" s="27">
        <v>7</v>
      </c>
      <c r="D335" s="27">
        <v>0</v>
      </c>
      <c r="E335" s="27">
        <v>0</v>
      </c>
      <c r="F335" s="27">
        <v>1</v>
      </c>
      <c r="G335" s="27">
        <v>0</v>
      </c>
      <c r="H335" s="27">
        <v>0</v>
      </c>
      <c r="I335" s="27">
        <v>0</v>
      </c>
      <c r="J335" s="27">
        <v>0</v>
      </c>
      <c r="K335" s="27">
        <v>0</v>
      </c>
      <c r="L335" s="27">
        <v>0</v>
      </c>
      <c r="M335" s="27">
        <v>0</v>
      </c>
      <c r="N335" s="27">
        <v>0</v>
      </c>
      <c r="O335" s="18">
        <f>SUM(B335:N335)</f>
        <v>43</v>
      </c>
      <c r="Q335" s="17">
        <v>11</v>
      </c>
      <c r="R335" s="27">
        <v>0</v>
      </c>
      <c r="S335" s="27">
        <v>1</v>
      </c>
      <c r="T335" s="27">
        <v>1</v>
      </c>
      <c r="U335" s="27">
        <v>4</v>
      </c>
      <c r="V335" s="27">
        <v>10</v>
      </c>
      <c r="W335" s="27">
        <v>16</v>
      </c>
      <c r="X335" s="27">
        <v>11</v>
      </c>
      <c r="Y335" s="27">
        <v>0</v>
      </c>
      <c r="Z335" s="27">
        <v>0</v>
      </c>
      <c r="AA335" s="27">
        <v>0</v>
      </c>
      <c r="AB335" s="27">
        <v>0</v>
      </c>
      <c r="AC335" s="27">
        <v>0</v>
      </c>
      <c r="AD335" s="18">
        <f>SUM(R335:AC335)</f>
        <v>43</v>
      </c>
    </row>
    <row r="336" spans="1:30" x14ac:dyDescent="0.25">
      <c r="A336" s="17">
        <v>12</v>
      </c>
      <c r="B336" s="27">
        <v>21</v>
      </c>
      <c r="C336" s="27">
        <v>5</v>
      </c>
      <c r="D336" s="27">
        <v>0</v>
      </c>
      <c r="E336" s="27">
        <v>0</v>
      </c>
      <c r="F336" s="27">
        <v>0</v>
      </c>
      <c r="G336" s="27">
        <v>0</v>
      </c>
      <c r="H336" s="27">
        <v>0</v>
      </c>
      <c r="I336" s="27">
        <v>0</v>
      </c>
      <c r="J336" s="27">
        <v>0</v>
      </c>
      <c r="K336" s="27">
        <v>0</v>
      </c>
      <c r="L336" s="27">
        <v>0</v>
      </c>
      <c r="M336" s="27">
        <v>0</v>
      </c>
      <c r="N336" s="27">
        <v>0</v>
      </c>
      <c r="O336" s="18">
        <f>SUM(B336:N336)</f>
        <v>26</v>
      </c>
      <c r="Q336" s="17">
        <v>12</v>
      </c>
      <c r="R336" s="27">
        <v>0</v>
      </c>
      <c r="S336" s="27">
        <v>0</v>
      </c>
      <c r="T336" s="27">
        <v>1</v>
      </c>
      <c r="U336" s="27">
        <v>0</v>
      </c>
      <c r="V336" s="27">
        <v>11</v>
      </c>
      <c r="W336" s="27">
        <v>9</v>
      </c>
      <c r="X336" s="27">
        <v>5</v>
      </c>
      <c r="Y336" s="27">
        <v>0</v>
      </c>
      <c r="Z336" s="27">
        <v>0</v>
      </c>
      <c r="AA336" s="27">
        <v>0</v>
      </c>
      <c r="AB336" s="27">
        <v>0</v>
      </c>
      <c r="AC336" s="27">
        <v>0</v>
      </c>
      <c r="AD336" s="18">
        <f>SUM(R336:AC336)</f>
        <v>26</v>
      </c>
    </row>
    <row r="337" spans="1:30" x14ac:dyDescent="0.25">
      <c r="A337" s="17">
        <v>13</v>
      </c>
      <c r="B337" s="27">
        <v>25</v>
      </c>
      <c r="C337" s="27">
        <v>5</v>
      </c>
      <c r="D337" s="27">
        <v>0</v>
      </c>
      <c r="E337" s="27">
        <v>0</v>
      </c>
      <c r="F337" s="27">
        <v>0</v>
      </c>
      <c r="G337" s="27">
        <v>0</v>
      </c>
      <c r="H337" s="27">
        <v>0</v>
      </c>
      <c r="I337" s="27">
        <v>1</v>
      </c>
      <c r="J337" s="27">
        <v>0</v>
      </c>
      <c r="K337" s="27">
        <v>0</v>
      </c>
      <c r="L337" s="27">
        <v>0</v>
      </c>
      <c r="M337" s="27">
        <v>0</v>
      </c>
      <c r="N337" s="27">
        <v>0</v>
      </c>
      <c r="O337" s="18">
        <f>SUM(B337:N337)</f>
        <v>31</v>
      </c>
      <c r="Q337" s="17">
        <v>13</v>
      </c>
      <c r="R337" s="27">
        <v>0</v>
      </c>
      <c r="S337" s="27">
        <v>0</v>
      </c>
      <c r="T337" s="27">
        <v>2</v>
      </c>
      <c r="U337" s="27">
        <v>1</v>
      </c>
      <c r="V337" s="27">
        <v>9</v>
      </c>
      <c r="W337" s="27">
        <v>13</v>
      </c>
      <c r="X337" s="27">
        <v>4</v>
      </c>
      <c r="Y337" s="27">
        <v>2</v>
      </c>
      <c r="Z337" s="27">
        <v>0</v>
      </c>
      <c r="AA337" s="27">
        <v>0</v>
      </c>
      <c r="AB337" s="27">
        <v>0</v>
      </c>
      <c r="AC337" s="27">
        <v>0</v>
      </c>
      <c r="AD337" s="18">
        <f>SUM(R337:AC337)</f>
        <v>31</v>
      </c>
    </row>
    <row r="338" spans="1:30" x14ac:dyDescent="0.25">
      <c r="A338" s="17">
        <v>14</v>
      </c>
      <c r="B338" s="27">
        <v>32</v>
      </c>
      <c r="C338" s="27">
        <v>7</v>
      </c>
      <c r="D338" s="27">
        <v>0</v>
      </c>
      <c r="E338" s="27">
        <v>0</v>
      </c>
      <c r="F338" s="27">
        <v>0</v>
      </c>
      <c r="G338" s="27">
        <v>0</v>
      </c>
      <c r="H338" s="27">
        <v>0</v>
      </c>
      <c r="I338" s="27">
        <v>0</v>
      </c>
      <c r="J338" s="27">
        <v>1</v>
      </c>
      <c r="K338" s="27">
        <v>0</v>
      </c>
      <c r="L338" s="27">
        <v>0</v>
      </c>
      <c r="M338" s="27">
        <v>0</v>
      </c>
      <c r="N338" s="27">
        <v>0</v>
      </c>
      <c r="O338" s="18">
        <f>SUM(B338:N338)</f>
        <v>40</v>
      </c>
      <c r="Q338" s="17">
        <v>14</v>
      </c>
      <c r="R338" s="27">
        <v>0</v>
      </c>
      <c r="S338" s="27">
        <v>1</v>
      </c>
      <c r="T338" s="27">
        <v>0</v>
      </c>
      <c r="U338" s="27">
        <v>1</v>
      </c>
      <c r="V338" s="27">
        <v>14</v>
      </c>
      <c r="W338" s="27">
        <v>14</v>
      </c>
      <c r="X338" s="27">
        <v>9</v>
      </c>
      <c r="Y338" s="27">
        <v>0</v>
      </c>
      <c r="Z338" s="27">
        <v>0</v>
      </c>
      <c r="AA338" s="27">
        <v>1</v>
      </c>
      <c r="AB338" s="27">
        <v>0</v>
      </c>
      <c r="AC338" s="27">
        <v>0</v>
      </c>
      <c r="AD338" s="18">
        <f>SUM(R338:AC338)</f>
        <v>40</v>
      </c>
    </row>
    <row r="339" spans="1:30" x14ac:dyDescent="0.25">
      <c r="A339" s="17">
        <v>15</v>
      </c>
      <c r="B339" s="27">
        <v>27</v>
      </c>
      <c r="C339" s="27">
        <v>3</v>
      </c>
      <c r="D339" s="27">
        <v>0</v>
      </c>
      <c r="E339" s="27">
        <v>0</v>
      </c>
      <c r="F339" s="27">
        <v>0</v>
      </c>
      <c r="G339" s="27">
        <v>0</v>
      </c>
      <c r="H339" s="27">
        <v>0</v>
      </c>
      <c r="I339" s="27">
        <v>0</v>
      </c>
      <c r="J339" s="27">
        <v>0</v>
      </c>
      <c r="K339" s="27">
        <v>0</v>
      </c>
      <c r="L339" s="27">
        <v>0</v>
      </c>
      <c r="M339" s="27">
        <v>1</v>
      </c>
      <c r="N339" s="27">
        <v>0</v>
      </c>
      <c r="O339" s="18">
        <f>SUM(B339:N339)</f>
        <v>31</v>
      </c>
      <c r="Q339" s="17">
        <v>15</v>
      </c>
      <c r="R339" s="27">
        <v>0</v>
      </c>
      <c r="S339" s="27">
        <v>0</v>
      </c>
      <c r="T339" s="27">
        <v>1</v>
      </c>
      <c r="U339" s="27">
        <v>2</v>
      </c>
      <c r="V339" s="27">
        <v>10</v>
      </c>
      <c r="W339" s="27">
        <v>9</v>
      </c>
      <c r="X339" s="27">
        <v>6</v>
      </c>
      <c r="Y339" s="27">
        <v>2</v>
      </c>
      <c r="Z339" s="27">
        <v>1</v>
      </c>
      <c r="AA339" s="27">
        <v>0</v>
      </c>
      <c r="AB339" s="27">
        <v>0</v>
      </c>
      <c r="AC339" s="27">
        <v>0</v>
      </c>
      <c r="AD339" s="18">
        <f>SUM(R339:AC339)</f>
        <v>31</v>
      </c>
    </row>
    <row r="340" spans="1:30" x14ac:dyDescent="0.25">
      <c r="A340" s="17">
        <v>16</v>
      </c>
      <c r="B340" s="27">
        <v>57</v>
      </c>
      <c r="C340" s="27">
        <v>14</v>
      </c>
      <c r="D340" s="27">
        <v>0</v>
      </c>
      <c r="E340" s="27">
        <v>0</v>
      </c>
      <c r="F340" s="27">
        <v>1</v>
      </c>
      <c r="G340" s="27">
        <v>0</v>
      </c>
      <c r="H340" s="27">
        <v>0</v>
      </c>
      <c r="I340" s="27">
        <v>0</v>
      </c>
      <c r="J340" s="27">
        <v>1</v>
      </c>
      <c r="K340" s="27">
        <v>0</v>
      </c>
      <c r="L340" s="27">
        <v>0</v>
      </c>
      <c r="M340" s="27">
        <v>0</v>
      </c>
      <c r="N340" s="27">
        <v>0</v>
      </c>
      <c r="O340" s="18">
        <f>SUM(B340:N340)</f>
        <v>73</v>
      </c>
      <c r="Q340" s="17">
        <v>16</v>
      </c>
      <c r="R340" s="27">
        <v>0</v>
      </c>
      <c r="S340" s="27">
        <v>0</v>
      </c>
      <c r="T340" s="27">
        <v>3</v>
      </c>
      <c r="U340" s="27">
        <v>10</v>
      </c>
      <c r="V340" s="27">
        <v>33</v>
      </c>
      <c r="W340" s="27">
        <v>13</v>
      </c>
      <c r="X340" s="27">
        <v>11</v>
      </c>
      <c r="Y340" s="27">
        <v>2</v>
      </c>
      <c r="Z340" s="27">
        <v>1</v>
      </c>
      <c r="AA340" s="27">
        <v>0</v>
      </c>
      <c r="AB340" s="27">
        <v>0</v>
      </c>
      <c r="AC340" s="27">
        <v>0</v>
      </c>
      <c r="AD340" s="18">
        <f>SUM(R340:AC340)</f>
        <v>73</v>
      </c>
    </row>
    <row r="341" spans="1:30" x14ac:dyDescent="0.25">
      <c r="A341" s="17">
        <v>17</v>
      </c>
      <c r="B341" s="27">
        <v>52</v>
      </c>
      <c r="C341" s="27">
        <v>10</v>
      </c>
      <c r="D341" s="27">
        <v>0</v>
      </c>
      <c r="E341" s="27">
        <v>0</v>
      </c>
      <c r="F341" s="27">
        <v>0</v>
      </c>
      <c r="G341" s="27">
        <v>0</v>
      </c>
      <c r="H341" s="27">
        <v>0</v>
      </c>
      <c r="I341" s="27">
        <v>0</v>
      </c>
      <c r="J341" s="27">
        <v>0</v>
      </c>
      <c r="K341" s="27">
        <v>0</v>
      </c>
      <c r="L341" s="27">
        <v>0</v>
      </c>
      <c r="M341" s="27">
        <v>0</v>
      </c>
      <c r="N341" s="27">
        <v>0</v>
      </c>
      <c r="O341" s="18">
        <f>SUM(B341:N341)</f>
        <v>62</v>
      </c>
      <c r="Q341" s="17">
        <v>17</v>
      </c>
      <c r="R341" s="27">
        <v>0</v>
      </c>
      <c r="S341" s="27">
        <v>0</v>
      </c>
      <c r="T341" s="27">
        <v>3</v>
      </c>
      <c r="U341" s="27">
        <v>8</v>
      </c>
      <c r="V341" s="27">
        <v>9</v>
      </c>
      <c r="W341" s="27">
        <v>22</v>
      </c>
      <c r="X341" s="27">
        <v>13</v>
      </c>
      <c r="Y341" s="27">
        <v>6</v>
      </c>
      <c r="Z341" s="27">
        <v>1</v>
      </c>
      <c r="AA341" s="27">
        <v>0</v>
      </c>
      <c r="AB341" s="27">
        <v>0</v>
      </c>
      <c r="AC341" s="27">
        <v>0</v>
      </c>
      <c r="AD341" s="18">
        <f>SUM(R341:AC341)</f>
        <v>62</v>
      </c>
    </row>
    <row r="342" spans="1:30" x14ac:dyDescent="0.25">
      <c r="A342" s="17">
        <v>18</v>
      </c>
      <c r="B342" s="27">
        <v>45</v>
      </c>
      <c r="C342" s="27">
        <v>9</v>
      </c>
      <c r="D342" s="27">
        <v>0</v>
      </c>
      <c r="E342" s="27">
        <v>0</v>
      </c>
      <c r="F342" s="27">
        <v>0</v>
      </c>
      <c r="G342" s="27">
        <v>0</v>
      </c>
      <c r="H342" s="27">
        <v>0</v>
      </c>
      <c r="I342" s="27">
        <v>0</v>
      </c>
      <c r="J342" s="27">
        <v>0</v>
      </c>
      <c r="K342" s="27">
        <v>0</v>
      </c>
      <c r="L342" s="27">
        <v>0</v>
      </c>
      <c r="M342" s="27">
        <v>0</v>
      </c>
      <c r="N342" s="27">
        <v>0</v>
      </c>
      <c r="O342" s="18">
        <f>SUM(B342:N342)</f>
        <v>54</v>
      </c>
      <c r="Q342" s="17">
        <v>18</v>
      </c>
      <c r="R342" s="27">
        <v>0</v>
      </c>
      <c r="S342" s="27">
        <v>0</v>
      </c>
      <c r="T342" s="27">
        <v>1</v>
      </c>
      <c r="U342" s="27">
        <v>2</v>
      </c>
      <c r="V342" s="27">
        <v>19</v>
      </c>
      <c r="W342" s="27">
        <v>14</v>
      </c>
      <c r="X342" s="27">
        <v>16</v>
      </c>
      <c r="Y342" s="27">
        <v>1</v>
      </c>
      <c r="Z342" s="27">
        <v>1</v>
      </c>
      <c r="AA342" s="27">
        <v>0</v>
      </c>
      <c r="AB342" s="27">
        <v>0</v>
      </c>
      <c r="AC342" s="27">
        <v>0</v>
      </c>
      <c r="AD342" s="18">
        <f>SUM(R342:AC342)</f>
        <v>54</v>
      </c>
    </row>
    <row r="343" spans="1:30" x14ac:dyDescent="0.25">
      <c r="A343" s="17">
        <v>19</v>
      </c>
      <c r="B343" s="27">
        <v>28</v>
      </c>
      <c r="C343" s="27">
        <v>8</v>
      </c>
      <c r="D343" s="27">
        <v>0</v>
      </c>
      <c r="E343" s="27">
        <v>0</v>
      </c>
      <c r="F343" s="27">
        <v>0</v>
      </c>
      <c r="G343" s="27">
        <v>0</v>
      </c>
      <c r="H343" s="27">
        <v>0</v>
      </c>
      <c r="I343" s="27">
        <v>0</v>
      </c>
      <c r="J343" s="27">
        <v>0</v>
      </c>
      <c r="K343" s="27">
        <v>0</v>
      </c>
      <c r="L343" s="27">
        <v>0</v>
      </c>
      <c r="M343" s="27">
        <v>0</v>
      </c>
      <c r="N343" s="27">
        <v>0</v>
      </c>
      <c r="O343" s="18">
        <f>SUM(B343:N343)</f>
        <v>36</v>
      </c>
      <c r="Q343" s="17">
        <v>19</v>
      </c>
      <c r="R343" s="27">
        <v>0</v>
      </c>
      <c r="S343" s="27">
        <v>0</v>
      </c>
      <c r="T343" s="27">
        <v>1</v>
      </c>
      <c r="U343" s="27">
        <v>6</v>
      </c>
      <c r="V343" s="27">
        <v>11</v>
      </c>
      <c r="W343" s="27">
        <v>10</v>
      </c>
      <c r="X343" s="27">
        <v>5</v>
      </c>
      <c r="Y343" s="27">
        <v>2</v>
      </c>
      <c r="Z343" s="27">
        <v>0</v>
      </c>
      <c r="AA343" s="27">
        <v>1</v>
      </c>
      <c r="AB343" s="27">
        <v>0</v>
      </c>
      <c r="AC343" s="27">
        <v>0</v>
      </c>
      <c r="AD343" s="18">
        <f>SUM(R343:AC343)</f>
        <v>36</v>
      </c>
    </row>
    <row r="344" spans="1:30" x14ac:dyDescent="0.25">
      <c r="A344" s="17">
        <v>20</v>
      </c>
      <c r="B344" s="27">
        <v>14</v>
      </c>
      <c r="C344" s="27">
        <v>6</v>
      </c>
      <c r="D344" s="27">
        <v>0</v>
      </c>
      <c r="E344" s="27">
        <v>0</v>
      </c>
      <c r="F344" s="27">
        <v>0</v>
      </c>
      <c r="G344" s="27">
        <v>0</v>
      </c>
      <c r="H344" s="27">
        <v>0</v>
      </c>
      <c r="I344" s="27">
        <v>0</v>
      </c>
      <c r="J344" s="27">
        <v>0</v>
      </c>
      <c r="K344" s="27">
        <v>0</v>
      </c>
      <c r="L344" s="27">
        <v>0</v>
      </c>
      <c r="M344" s="27">
        <v>0</v>
      </c>
      <c r="N344" s="27">
        <v>0</v>
      </c>
      <c r="O344" s="18">
        <f>SUM(B344:N344)</f>
        <v>20</v>
      </c>
      <c r="Q344" s="17">
        <v>20</v>
      </c>
      <c r="R344" s="27">
        <v>0</v>
      </c>
      <c r="S344" s="27">
        <v>0</v>
      </c>
      <c r="T344" s="27">
        <v>2</v>
      </c>
      <c r="U344" s="27">
        <v>0</v>
      </c>
      <c r="V344" s="27">
        <v>8</v>
      </c>
      <c r="W344" s="27">
        <v>4</v>
      </c>
      <c r="X344" s="27">
        <v>3</v>
      </c>
      <c r="Y344" s="27">
        <v>3</v>
      </c>
      <c r="Z344" s="27">
        <v>0</v>
      </c>
      <c r="AA344" s="27">
        <v>0</v>
      </c>
      <c r="AB344" s="27">
        <v>0</v>
      </c>
      <c r="AC344" s="27">
        <v>0</v>
      </c>
      <c r="AD344" s="18">
        <f>SUM(R344:AC344)</f>
        <v>20</v>
      </c>
    </row>
    <row r="345" spans="1:30" x14ac:dyDescent="0.25">
      <c r="A345" s="17">
        <v>21</v>
      </c>
      <c r="B345" s="27">
        <v>14</v>
      </c>
      <c r="C345" s="27">
        <v>0</v>
      </c>
      <c r="D345" s="27">
        <v>0</v>
      </c>
      <c r="E345" s="27">
        <v>0</v>
      </c>
      <c r="F345" s="27">
        <v>0</v>
      </c>
      <c r="G345" s="27">
        <v>0</v>
      </c>
      <c r="H345" s="27">
        <v>0</v>
      </c>
      <c r="I345" s="27">
        <v>0</v>
      </c>
      <c r="J345" s="27">
        <v>0</v>
      </c>
      <c r="K345" s="27">
        <v>0</v>
      </c>
      <c r="L345" s="27">
        <v>0</v>
      </c>
      <c r="M345" s="27">
        <v>0</v>
      </c>
      <c r="N345" s="27">
        <v>0</v>
      </c>
      <c r="O345" s="18">
        <f>SUM(B345:N345)</f>
        <v>14</v>
      </c>
      <c r="Q345" s="17">
        <v>21</v>
      </c>
      <c r="R345" s="27">
        <v>0</v>
      </c>
      <c r="S345" s="27">
        <v>0</v>
      </c>
      <c r="T345" s="27">
        <v>1</v>
      </c>
      <c r="U345" s="27">
        <v>2</v>
      </c>
      <c r="V345" s="27">
        <v>6</v>
      </c>
      <c r="W345" s="27">
        <v>0</v>
      </c>
      <c r="X345" s="27">
        <v>5</v>
      </c>
      <c r="Y345" s="27">
        <v>0</v>
      </c>
      <c r="Z345" s="27">
        <v>0</v>
      </c>
      <c r="AA345" s="27">
        <v>0</v>
      </c>
      <c r="AB345" s="27">
        <v>0</v>
      </c>
      <c r="AC345" s="27">
        <v>0</v>
      </c>
      <c r="AD345" s="18">
        <f>SUM(R345:AC345)</f>
        <v>14</v>
      </c>
    </row>
    <row r="346" spans="1:30" x14ac:dyDescent="0.25">
      <c r="A346" s="17">
        <v>22</v>
      </c>
      <c r="B346" s="27">
        <v>8</v>
      </c>
      <c r="C346" s="27">
        <v>1</v>
      </c>
      <c r="D346" s="27">
        <v>0</v>
      </c>
      <c r="E346" s="27">
        <v>0</v>
      </c>
      <c r="F346" s="27">
        <v>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18">
        <f>SUM(B346:N346)</f>
        <v>9</v>
      </c>
      <c r="Q346" s="17">
        <v>22</v>
      </c>
      <c r="R346" s="27">
        <v>0</v>
      </c>
      <c r="S346" s="27">
        <v>0</v>
      </c>
      <c r="T346" s="27">
        <v>1</v>
      </c>
      <c r="U346" s="27">
        <v>0</v>
      </c>
      <c r="V346" s="27">
        <v>4</v>
      </c>
      <c r="W346" s="27">
        <v>0</v>
      </c>
      <c r="X346" s="27">
        <v>2</v>
      </c>
      <c r="Y346" s="27">
        <v>2</v>
      </c>
      <c r="Z346" s="27">
        <v>0</v>
      </c>
      <c r="AA346" s="27">
        <v>0</v>
      </c>
      <c r="AB346" s="27">
        <v>0</v>
      </c>
      <c r="AC346" s="27">
        <v>0</v>
      </c>
      <c r="AD346" s="18">
        <f>SUM(R346:AC346)</f>
        <v>9</v>
      </c>
    </row>
    <row r="347" spans="1:30" x14ac:dyDescent="0.25">
      <c r="A347" s="17">
        <v>23</v>
      </c>
      <c r="B347" s="27">
        <v>5</v>
      </c>
      <c r="C347" s="27">
        <v>0</v>
      </c>
      <c r="D347" s="27">
        <v>0</v>
      </c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27">
        <v>0</v>
      </c>
      <c r="O347" s="18">
        <f>SUM(B347:N347)</f>
        <v>5</v>
      </c>
      <c r="Q347" s="17">
        <v>23</v>
      </c>
      <c r="R347" s="27">
        <v>0</v>
      </c>
      <c r="S347" s="27">
        <v>0</v>
      </c>
      <c r="T347" s="27">
        <v>0</v>
      </c>
      <c r="U347" s="27">
        <v>0</v>
      </c>
      <c r="V347" s="27">
        <v>2</v>
      </c>
      <c r="W347" s="27">
        <v>1</v>
      </c>
      <c r="X347" s="27">
        <v>0</v>
      </c>
      <c r="Y347" s="27">
        <v>1</v>
      </c>
      <c r="Z347" s="27">
        <v>1</v>
      </c>
      <c r="AA347" s="27">
        <v>0</v>
      </c>
      <c r="AB347" s="27">
        <v>0</v>
      </c>
      <c r="AC347" s="27">
        <v>0</v>
      </c>
      <c r="AD347" s="18">
        <f>SUM(R347:AC347)</f>
        <v>5</v>
      </c>
    </row>
    <row r="348" spans="1:30" x14ac:dyDescent="0.25">
      <c r="A348" s="17">
        <v>24</v>
      </c>
      <c r="B348" s="27">
        <v>1</v>
      </c>
      <c r="C348" s="27">
        <v>0</v>
      </c>
      <c r="D348" s="27">
        <v>0</v>
      </c>
      <c r="E348" s="27">
        <v>0</v>
      </c>
      <c r="F348" s="27">
        <v>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0</v>
      </c>
      <c r="M348" s="27">
        <v>0</v>
      </c>
      <c r="N348" s="27">
        <v>0</v>
      </c>
      <c r="O348" s="18">
        <f>SUM(B348:N348)</f>
        <v>1</v>
      </c>
      <c r="Q348" s="17">
        <v>24</v>
      </c>
      <c r="R348" s="27">
        <v>0</v>
      </c>
      <c r="S348" s="27">
        <v>0</v>
      </c>
      <c r="T348" s="27">
        <v>0</v>
      </c>
      <c r="U348" s="27">
        <v>0</v>
      </c>
      <c r="V348" s="27">
        <v>1</v>
      </c>
      <c r="W348" s="27">
        <v>0</v>
      </c>
      <c r="X348" s="27">
        <v>0</v>
      </c>
      <c r="Y348" s="27">
        <v>0</v>
      </c>
      <c r="Z348" s="27">
        <v>0</v>
      </c>
      <c r="AA348" s="27">
        <v>0</v>
      </c>
      <c r="AB348" s="27">
        <v>0</v>
      </c>
      <c r="AC348" s="27">
        <v>0</v>
      </c>
      <c r="AD348" s="18">
        <f>SUM(R348:AC348)</f>
        <v>1</v>
      </c>
    </row>
    <row r="350" spans="1:30" x14ac:dyDescent="0.25">
      <c r="A350" s="69" t="s">
        <v>21</v>
      </c>
      <c r="B350" s="70">
        <f>SUM(B332:B343)</f>
        <v>458</v>
      </c>
      <c r="C350" s="70">
        <f>SUM(C332:C343)</f>
        <v>86</v>
      </c>
      <c r="D350" s="70">
        <f>SUM(D332:D343)</f>
        <v>0</v>
      </c>
      <c r="E350" s="70">
        <f>SUM(E332:E343)</f>
        <v>0</v>
      </c>
      <c r="F350" s="70">
        <f>SUM(F332:F343)</f>
        <v>3</v>
      </c>
      <c r="G350" s="70">
        <f>SUM(G332:G343)</f>
        <v>0</v>
      </c>
      <c r="H350" s="70">
        <f>SUM(H332:H343)</f>
        <v>0</v>
      </c>
      <c r="I350" s="70">
        <f>SUM(I332:I343)</f>
        <v>1</v>
      </c>
      <c r="J350" s="70">
        <f>SUM(J332:J343)</f>
        <v>2</v>
      </c>
      <c r="K350" s="70">
        <f>SUM(K332:K343)</f>
        <v>0</v>
      </c>
      <c r="L350" s="70">
        <f>SUM(L332:L343)</f>
        <v>0</v>
      </c>
      <c r="M350" s="70">
        <f>SUM(M332:M343)</f>
        <v>1</v>
      </c>
      <c r="N350" s="70">
        <f>SUM(N332:N343)</f>
        <v>0</v>
      </c>
      <c r="O350" s="71">
        <f>SUM(O332:O343)</f>
        <v>551</v>
      </c>
      <c r="Q350" s="69" t="s">
        <v>21</v>
      </c>
      <c r="R350" s="70">
        <f>SUM(R332:R343)</f>
        <v>0</v>
      </c>
      <c r="S350" s="70">
        <f>SUM(S332:S343)</f>
        <v>2</v>
      </c>
      <c r="T350" s="70">
        <f>SUM(T332:T343)</f>
        <v>19</v>
      </c>
      <c r="U350" s="70">
        <f>SUM(U332:U343)</f>
        <v>42</v>
      </c>
      <c r="V350" s="70">
        <f>SUM(V332:V343)</f>
        <v>155</v>
      </c>
      <c r="W350" s="70">
        <f>SUM(W332:W343)</f>
        <v>179</v>
      </c>
      <c r="X350" s="70">
        <f>SUM(X332:X343)</f>
        <v>121</v>
      </c>
      <c r="Y350" s="70">
        <f>SUM(Y332:Y343)</f>
        <v>26</v>
      </c>
      <c r="Z350" s="70">
        <f>SUM(Z332:Z343)</f>
        <v>5</v>
      </c>
      <c r="AA350" s="70">
        <f>SUM(AA332:AA343)</f>
        <v>2</v>
      </c>
      <c r="AB350" s="70">
        <f>SUM(AB332:AB343)</f>
        <v>0</v>
      </c>
      <c r="AC350" s="70">
        <f>SUM(AC332:AC343)</f>
        <v>0</v>
      </c>
      <c r="AD350" s="71">
        <f>SUM(AD332:AD343)</f>
        <v>551</v>
      </c>
    </row>
    <row r="351" spans="1:30" x14ac:dyDescent="0.25">
      <c r="A351" s="73" t="s">
        <v>22</v>
      </c>
      <c r="B351" s="75">
        <f>SUM(B331:B346)</f>
        <v>505</v>
      </c>
      <c r="C351" s="75">
        <f>SUM(C331:C346)</f>
        <v>94</v>
      </c>
      <c r="D351" s="75">
        <f>SUM(D331:D346)</f>
        <v>0</v>
      </c>
      <c r="E351" s="75">
        <f>SUM(E331:E346)</f>
        <v>0</v>
      </c>
      <c r="F351" s="75">
        <f>SUM(F331:F346)</f>
        <v>3</v>
      </c>
      <c r="G351" s="75">
        <f>SUM(G331:G346)</f>
        <v>0</v>
      </c>
      <c r="H351" s="75">
        <f>SUM(H331:H346)</f>
        <v>0</v>
      </c>
      <c r="I351" s="75">
        <f>SUM(I331:I346)</f>
        <v>1</v>
      </c>
      <c r="J351" s="75">
        <f>SUM(J331:J346)</f>
        <v>2</v>
      </c>
      <c r="K351" s="75">
        <f>SUM(K331:K346)</f>
        <v>0</v>
      </c>
      <c r="L351" s="75">
        <f>SUM(L331:L346)</f>
        <v>0</v>
      </c>
      <c r="M351" s="75">
        <f>SUM(M331:M346)</f>
        <v>1</v>
      </c>
      <c r="N351" s="75">
        <f>SUM(N331:N346)</f>
        <v>0</v>
      </c>
      <c r="O351" s="71">
        <f>SUM(O331:O346)</f>
        <v>606</v>
      </c>
      <c r="Q351" s="73" t="s">
        <v>22</v>
      </c>
      <c r="R351" s="75">
        <f>SUM(R331:R346)</f>
        <v>0</v>
      </c>
      <c r="S351" s="75">
        <f>SUM(S331:S346)</f>
        <v>2</v>
      </c>
      <c r="T351" s="75">
        <f>SUM(T331:T346)</f>
        <v>23</v>
      </c>
      <c r="U351" s="75">
        <f>SUM(U331:U346)</f>
        <v>44</v>
      </c>
      <c r="V351" s="75">
        <f>SUM(V331:V346)</f>
        <v>176</v>
      </c>
      <c r="W351" s="75">
        <f>SUM(W331:W346)</f>
        <v>189</v>
      </c>
      <c r="X351" s="75">
        <f>SUM(X331:X346)</f>
        <v>133</v>
      </c>
      <c r="Y351" s="75">
        <f>SUM(Y331:Y346)</f>
        <v>31</v>
      </c>
      <c r="Z351" s="75">
        <f>SUM(Z331:Z346)</f>
        <v>6</v>
      </c>
      <c r="AA351" s="75">
        <f>SUM(AA331:AA346)</f>
        <v>2</v>
      </c>
      <c r="AB351" s="75">
        <f>SUM(AB331:AB346)</f>
        <v>0</v>
      </c>
      <c r="AC351" s="75">
        <f>SUM(AC331:AC346)</f>
        <v>0</v>
      </c>
      <c r="AD351" s="71">
        <f>SUM(AD331:AD346)</f>
        <v>606</v>
      </c>
    </row>
    <row r="352" spans="1:30" x14ac:dyDescent="0.25">
      <c r="A352" s="76" t="s">
        <v>23</v>
      </c>
      <c r="B352" s="78">
        <f>SUM(B331:B348)</f>
        <v>511</v>
      </c>
      <c r="C352" s="78">
        <f>SUM(C331:C348)</f>
        <v>94</v>
      </c>
      <c r="D352" s="78">
        <f>SUM(D331:D348)</f>
        <v>0</v>
      </c>
      <c r="E352" s="78">
        <f>SUM(E331:E348)</f>
        <v>0</v>
      </c>
      <c r="F352" s="78">
        <f>SUM(F331:F348)</f>
        <v>3</v>
      </c>
      <c r="G352" s="78">
        <f>SUM(G331:G348)</f>
        <v>0</v>
      </c>
      <c r="H352" s="78">
        <f>SUM(H331:H348)</f>
        <v>0</v>
      </c>
      <c r="I352" s="78">
        <f>SUM(I331:I348)</f>
        <v>1</v>
      </c>
      <c r="J352" s="78">
        <f>SUM(J331:J348)</f>
        <v>2</v>
      </c>
      <c r="K352" s="78">
        <f>SUM(K331:K348)</f>
        <v>0</v>
      </c>
      <c r="L352" s="78">
        <f>SUM(L331:L348)</f>
        <v>0</v>
      </c>
      <c r="M352" s="78">
        <f>SUM(M331:M348)</f>
        <v>1</v>
      </c>
      <c r="N352" s="78">
        <f>SUM(N331:N348)</f>
        <v>0</v>
      </c>
      <c r="O352" s="71">
        <f>SUM(O331:O348)</f>
        <v>612</v>
      </c>
      <c r="Q352" s="76" t="s">
        <v>23</v>
      </c>
      <c r="R352" s="78">
        <f>SUM(R331:R348)</f>
        <v>0</v>
      </c>
      <c r="S352" s="78">
        <f>SUM(S331:S348)</f>
        <v>2</v>
      </c>
      <c r="T352" s="78">
        <f>SUM(T331:T348)</f>
        <v>23</v>
      </c>
      <c r="U352" s="78">
        <f>SUM(U331:U348)</f>
        <v>44</v>
      </c>
      <c r="V352" s="78">
        <f>SUM(V331:V348)</f>
        <v>179</v>
      </c>
      <c r="W352" s="78">
        <f>SUM(W331:W348)</f>
        <v>190</v>
      </c>
      <c r="X352" s="78">
        <f>SUM(X331:X348)</f>
        <v>133</v>
      </c>
      <c r="Y352" s="78">
        <f>SUM(Y331:Y348)</f>
        <v>32</v>
      </c>
      <c r="Z352" s="78">
        <f>SUM(Z331:Z348)</f>
        <v>7</v>
      </c>
      <c r="AA352" s="78">
        <f>SUM(AA331:AA348)</f>
        <v>2</v>
      </c>
      <c r="AB352" s="78">
        <f>SUM(AB331:AB348)</f>
        <v>0</v>
      </c>
      <c r="AC352" s="78">
        <f>SUM(AC331:AC348)</f>
        <v>0</v>
      </c>
      <c r="AD352" s="71">
        <f>SUM(AD331:AD348)</f>
        <v>612</v>
      </c>
    </row>
    <row r="353" spans="1:30" x14ac:dyDescent="0.25">
      <c r="A353" s="79" t="s">
        <v>24</v>
      </c>
      <c r="B353" s="81">
        <f>SUM(B325:B348)</f>
        <v>520</v>
      </c>
      <c r="C353" s="81">
        <f>SUM(C325:C348)</f>
        <v>94</v>
      </c>
      <c r="D353" s="81">
        <f>SUM(D325:D348)</f>
        <v>0</v>
      </c>
      <c r="E353" s="81">
        <f>SUM(E325:E348)</f>
        <v>0</v>
      </c>
      <c r="F353" s="81">
        <f>SUM(F325:F348)</f>
        <v>3</v>
      </c>
      <c r="G353" s="81">
        <f>SUM(G325:G348)</f>
        <v>0</v>
      </c>
      <c r="H353" s="81">
        <f>SUM(H325:H348)</f>
        <v>0</v>
      </c>
      <c r="I353" s="81">
        <f>SUM(I325:I348)</f>
        <v>1</v>
      </c>
      <c r="J353" s="81">
        <f>SUM(J325:J348)</f>
        <v>3</v>
      </c>
      <c r="K353" s="81">
        <f>SUM(K325:K348)</f>
        <v>0</v>
      </c>
      <c r="L353" s="81">
        <f>SUM(L325:L348)</f>
        <v>0</v>
      </c>
      <c r="M353" s="81">
        <f>SUM(M325:M348)</f>
        <v>1</v>
      </c>
      <c r="N353" s="81">
        <f>SUM(N325:N348)</f>
        <v>0</v>
      </c>
      <c r="O353" s="71">
        <f>SUM(O325:O348)</f>
        <v>622</v>
      </c>
      <c r="Q353" s="79" t="s">
        <v>24</v>
      </c>
      <c r="R353" s="81">
        <f>SUM(R325:R348)</f>
        <v>0</v>
      </c>
      <c r="S353" s="81">
        <f>SUM(S325:S348)</f>
        <v>2</v>
      </c>
      <c r="T353" s="81">
        <f>SUM(T325:T348)</f>
        <v>23</v>
      </c>
      <c r="U353" s="81">
        <f>SUM(U325:U348)</f>
        <v>44</v>
      </c>
      <c r="V353" s="81">
        <f>SUM(V325:V348)</f>
        <v>181</v>
      </c>
      <c r="W353" s="81">
        <f>SUM(W325:W348)</f>
        <v>195</v>
      </c>
      <c r="X353" s="81">
        <f>SUM(X325:X348)</f>
        <v>135</v>
      </c>
      <c r="Y353" s="81">
        <f>SUM(Y325:Y348)</f>
        <v>32</v>
      </c>
      <c r="Z353" s="81">
        <f>SUM(Z325:Z348)</f>
        <v>7</v>
      </c>
      <c r="AA353" s="81">
        <f>SUM(AA325:AA348)</f>
        <v>2</v>
      </c>
      <c r="AB353" s="81">
        <f>SUM(AB325:AB348)</f>
        <v>0</v>
      </c>
      <c r="AC353" s="81">
        <f>SUM(AC325:AC348)</f>
        <v>1</v>
      </c>
      <c r="AD353" s="71">
        <f>SUM(AD325:AD348)</f>
        <v>622</v>
      </c>
    </row>
    <row r="356" spans="1:30" ht="13" x14ac:dyDescent="0.3">
      <c r="A356" s="4"/>
      <c r="B356" s="2" t="s">
        <v>0</v>
      </c>
      <c r="C356" s="4" t="str">
        <f>C6</f>
        <v xml:space="preserve">Westbound </v>
      </c>
      <c r="R356" s="2" t="s">
        <v>0</v>
      </c>
      <c r="S356" s="4" t="str">
        <f>C6</f>
        <v xml:space="preserve">Westbound </v>
      </c>
    </row>
    <row r="358" spans="1:30" x14ac:dyDescent="0.25">
      <c r="A358" s="10">
        <f>A288+1</f>
        <v>45553</v>
      </c>
      <c r="B358" s="115" t="s">
        <v>6</v>
      </c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7"/>
      <c r="Q358" s="10">
        <f>Q288+1</f>
        <v>45553</v>
      </c>
      <c r="R358" s="115" t="s">
        <v>7</v>
      </c>
      <c r="S358" s="116"/>
      <c r="T358" s="116"/>
      <c r="U358" s="116"/>
      <c r="V358" s="116"/>
      <c r="W358" s="116"/>
      <c r="X358" s="116"/>
      <c r="Y358" s="116"/>
      <c r="Z358" s="116"/>
      <c r="AA358" s="116"/>
      <c r="AB358" s="116"/>
      <c r="AC358" s="116"/>
      <c r="AD358" s="117"/>
    </row>
    <row r="359" spans="1:30" x14ac:dyDescent="0.25">
      <c r="A359" s="17" t="s">
        <v>13</v>
      </c>
      <c r="B359" s="17">
        <v>1</v>
      </c>
      <c r="C359" s="17">
        <v>2</v>
      </c>
      <c r="D359" s="17">
        <v>3</v>
      </c>
      <c r="E359" s="17">
        <v>4</v>
      </c>
      <c r="F359" s="17">
        <v>5</v>
      </c>
      <c r="G359" s="17">
        <v>6</v>
      </c>
      <c r="H359" s="17">
        <v>7</v>
      </c>
      <c r="I359" s="17">
        <v>8</v>
      </c>
      <c r="J359" s="17">
        <v>9</v>
      </c>
      <c r="K359" s="17">
        <v>10</v>
      </c>
      <c r="L359" s="17">
        <v>11</v>
      </c>
      <c r="M359" s="17">
        <v>12</v>
      </c>
      <c r="N359" s="17">
        <v>13</v>
      </c>
      <c r="O359" s="18" t="s">
        <v>12</v>
      </c>
      <c r="Q359" s="17" t="s">
        <v>13</v>
      </c>
      <c r="R359" s="17" t="str">
        <f>R$9</f>
        <v>0-10</v>
      </c>
      <c r="S359" s="17" t="str">
        <f>S$9</f>
        <v>10-15</v>
      </c>
      <c r="T359" s="17" t="str">
        <f>T$9</f>
        <v>15-20</v>
      </c>
      <c r="U359" s="17" t="str">
        <f>U$9</f>
        <v>20-25</v>
      </c>
      <c r="V359" s="17" t="str">
        <f>V$9</f>
        <v>25-30</v>
      </c>
      <c r="W359" s="17" t="str">
        <f>W$9</f>
        <v>30-35</v>
      </c>
      <c r="X359" s="17" t="str">
        <f>X$9</f>
        <v>35-40</v>
      </c>
      <c r="Y359" s="17" t="str">
        <f>Y$9</f>
        <v>40-45</v>
      </c>
      <c r="Z359" s="17" t="str">
        <f>Z$9</f>
        <v>45-50</v>
      </c>
      <c r="AA359" s="17" t="str">
        <f>AA$9</f>
        <v>50-55</v>
      </c>
      <c r="AB359" s="17" t="str">
        <f>AB$9</f>
        <v>55-60</v>
      </c>
      <c r="AC359" s="17" t="str">
        <f>AC$9</f>
        <v>60+</v>
      </c>
      <c r="AD359" s="18" t="s">
        <v>12</v>
      </c>
    </row>
    <row r="360" spans="1:30" x14ac:dyDescent="0.25">
      <c r="A360" s="17">
        <v>1</v>
      </c>
      <c r="B360" s="27">
        <v>0</v>
      </c>
      <c r="C360" s="27">
        <v>0</v>
      </c>
      <c r="D360" s="27">
        <v>0</v>
      </c>
      <c r="E360" s="27">
        <v>0</v>
      </c>
      <c r="F360" s="27">
        <v>0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  <c r="N360" s="27">
        <v>0</v>
      </c>
      <c r="O360" s="18">
        <f>SUM(B360:N360)</f>
        <v>0</v>
      </c>
      <c r="Q360" s="17">
        <v>1</v>
      </c>
      <c r="R360" s="27">
        <v>0</v>
      </c>
      <c r="S360" s="27">
        <v>0</v>
      </c>
      <c r="T360" s="27">
        <v>0</v>
      </c>
      <c r="U360" s="27">
        <v>0</v>
      </c>
      <c r="V360" s="27">
        <v>0</v>
      </c>
      <c r="W360" s="27">
        <v>0</v>
      </c>
      <c r="X360" s="27">
        <v>0</v>
      </c>
      <c r="Y360" s="27">
        <v>0</v>
      </c>
      <c r="Z360" s="27">
        <v>0</v>
      </c>
      <c r="AA360" s="27">
        <v>0</v>
      </c>
      <c r="AB360" s="27">
        <v>0</v>
      </c>
      <c r="AC360" s="27">
        <v>0</v>
      </c>
      <c r="AD360" s="18">
        <f>SUM(R360:AC360)</f>
        <v>0</v>
      </c>
    </row>
    <row r="361" spans="1:30" x14ac:dyDescent="0.25">
      <c r="A361" s="17">
        <v>2</v>
      </c>
      <c r="B361" s="27">
        <v>0</v>
      </c>
      <c r="C361" s="27">
        <v>0</v>
      </c>
      <c r="D361" s="27">
        <v>0</v>
      </c>
      <c r="E361" s="27">
        <v>0</v>
      </c>
      <c r="F361" s="27">
        <v>0</v>
      </c>
      <c r="G361" s="27">
        <v>0</v>
      </c>
      <c r="H361" s="27">
        <v>0</v>
      </c>
      <c r="I361" s="27">
        <v>0</v>
      </c>
      <c r="J361" s="27">
        <v>0</v>
      </c>
      <c r="K361" s="27">
        <v>0</v>
      </c>
      <c r="L361" s="27">
        <v>0</v>
      </c>
      <c r="M361" s="27">
        <v>0</v>
      </c>
      <c r="N361" s="27">
        <v>0</v>
      </c>
      <c r="O361" s="18">
        <f>SUM(B361:N361)</f>
        <v>0</v>
      </c>
      <c r="Q361" s="17">
        <v>2</v>
      </c>
      <c r="R361" s="27">
        <v>0</v>
      </c>
      <c r="S361" s="27">
        <v>0</v>
      </c>
      <c r="T361" s="27">
        <v>0</v>
      </c>
      <c r="U361" s="27">
        <v>0</v>
      </c>
      <c r="V361" s="27">
        <v>0</v>
      </c>
      <c r="W361" s="27">
        <v>0</v>
      </c>
      <c r="X361" s="27">
        <v>0</v>
      </c>
      <c r="Y361" s="27">
        <v>0</v>
      </c>
      <c r="Z361" s="27">
        <v>0</v>
      </c>
      <c r="AA361" s="27">
        <v>0</v>
      </c>
      <c r="AB361" s="27">
        <v>0</v>
      </c>
      <c r="AC361" s="27">
        <v>0</v>
      </c>
      <c r="AD361" s="18">
        <f>SUM(R361:AC361)</f>
        <v>0</v>
      </c>
    </row>
    <row r="362" spans="1:30" x14ac:dyDescent="0.25">
      <c r="A362" s="17">
        <v>3</v>
      </c>
      <c r="B362" s="27">
        <v>0</v>
      </c>
      <c r="C362" s="27">
        <v>0</v>
      </c>
      <c r="D362" s="27">
        <v>0</v>
      </c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18">
        <f>SUM(B362:N362)</f>
        <v>0</v>
      </c>
      <c r="Q362" s="17">
        <v>3</v>
      </c>
      <c r="R362" s="27">
        <v>0</v>
      </c>
      <c r="S362" s="27">
        <v>0</v>
      </c>
      <c r="T362" s="27">
        <v>0</v>
      </c>
      <c r="U362" s="27">
        <v>0</v>
      </c>
      <c r="V362" s="27">
        <v>0</v>
      </c>
      <c r="W362" s="27">
        <v>0</v>
      </c>
      <c r="X362" s="27">
        <v>0</v>
      </c>
      <c r="Y362" s="27">
        <v>0</v>
      </c>
      <c r="Z362" s="27">
        <v>0</v>
      </c>
      <c r="AA362" s="27">
        <v>0</v>
      </c>
      <c r="AB362" s="27">
        <v>0</v>
      </c>
      <c r="AC362" s="27">
        <v>0</v>
      </c>
      <c r="AD362" s="18">
        <f>SUM(R362:AC362)</f>
        <v>0</v>
      </c>
    </row>
    <row r="363" spans="1:30" x14ac:dyDescent="0.25">
      <c r="A363" s="17">
        <v>4</v>
      </c>
      <c r="B363" s="27">
        <v>0</v>
      </c>
      <c r="C363" s="27">
        <v>0</v>
      </c>
      <c r="D363" s="27">
        <v>0</v>
      </c>
      <c r="E363" s="27">
        <v>0</v>
      </c>
      <c r="F363" s="27">
        <v>0</v>
      </c>
      <c r="G363" s="27">
        <v>0</v>
      </c>
      <c r="H363" s="27">
        <v>0</v>
      </c>
      <c r="I363" s="27">
        <v>0</v>
      </c>
      <c r="J363" s="27">
        <v>0</v>
      </c>
      <c r="K363" s="27">
        <v>0</v>
      </c>
      <c r="L363" s="27">
        <v>0</v>
      </c>
      <c r="M363" s="27">
        <v>0</v>
      </c>
      <c r="N363" s="27">
        <v>0</v>
      </c>
      <c r="O363" s="18">
        <f>SUM(B363:N363)</f>
        <v>0</v>
      </c>
      <c r="Q363" s="17">
        <v>4</v>
      </c>
      <c r="R363" s="27">
        <v>0</v>
      </c>
      <c r="S363" s="27">
        <v>0</v>
      </c>
      <c r="T363" s="27">
        <v>0</v>
      </c>
      <c r="U363" s="27">
        <v>0</v>
      </c>
      <c r="V363" s="27">
        <v>0</v>
      </c>
      <c r="W363" s="27">
        <v>0</v>
      </c>
      <c r="X363" s="27">
        <v>0</v>
      </c>
      <c r="Y363" s="27">
        <v>0</v>
      </c>
      <c r="Z363" s="27">
        <v>0</v>
      </c>
      <c r="AA363" s="27">
        <v>0</v>
      </c>
      <c r="AB363" s="27">
        <v>0</v>
      </c>
      <c r="AC363" s="27">
        <v>0</v>
      </c>
      <c r="AD363" s="18">
        <f>SUM(R363:AC363)</f>
        <v>0</v>
      </c>
    </row>
    <row r="364" spans="1:30" x14ac:dyDescent="0.25">
      <c r="A364" s="17">
        <v>5</v>
      </c>
      <c r="B364" s="27">
        <v>1</v>
      </c>
      <c r="C364" s="27">
        <v>0</v>
      </c>
      <c r="D364" s="27">
        <v>0</v>
      </c>
      <c r="E364" s="27">
        <v>0</v>
      </c>
      <c r="F364" s="27">
        <v>0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  <c r="N364" s="27">
        <v>0</v>
      </c>
      <c r="O364" s="18">
        <f>SUM(B364:N364)</f>
        <v>1</v>
      </c>
      <c r="Q364" s="17">
        <v>5</v>
      </c>
      <c r="R364" s="27">
        <v>0</v>
      </c>
      <c r="S364" s="27">
        <v>0</v>
      </c>
      <c r="T364" s="27">
        <v>0</v>
      </c>
      <c r="U364" s="27">
        <v>0</v>
      </c>
      <c r="V364" s="27">
        <v>0</v>
      </c>
      <c r="W364" s="27">
        <v>1</v>
      </c>
      <c r="X364" s="27">
        <v>0</v>
      </c>
      <c r="Y364" s="27">
        <v>0</v>
      </c>
      <c r="Z364" s="27">
        <v>0</v>
      </c>
      <c r="AA364" s="27">
        <v>0</v>
      </c>
      <c r="AB364" s="27">
        <v>0</v>
      </c>
      <c r="AC364" s="27">
        <v>0</v>
      </c>
      <c r="AD364" s="18">
        <f>SUM(R364:AC364)</f>
        <v>1</v>
      </c>
    </row>
    <row r="365" spans="1:30" x14ac:dyDescent="0.25">
      <c r="A365" s="17">
        <v>6</v>
      </c>
      <c r="B365" s="27">
        <v>3</v>
      </c>
      <c r="C365" s="27">
        <v>1</v>
      </c>
      <c r="D365" s="27">
        <v>0</v>
      </c>
      <c r="E365" s="27">
        <v>0</v>
      </c>
      <c r="F365" s="27">
        <v>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27">
        <v>0</v>
      </c>
      <c r="O365" s="18">
        <f>SUM(B365:N365)</f>
        <v>4</v>
      </c>
      <c r="Q365" s="17">
        <v>6</v>
      </c>
      <c r="R365" s="27">
        <v>0</v>
      </c>
      <c r="S365" s="27">
        <v>0</v>
      </c>
      <c r="T365" s="27">
        <v>0</v>
      </c>
      <c r="U365" s="27">
        <v>0</v>
      </c>
      <c r="V365" s="27">
        <v>0</v>
      </c>
      <c r="W365" s="27">
        <v>4</v>
      </c>
      <c r="X365" s="27">
        <v>0</v>
      </c>
      <c r="Y365" s="27">
        <v>0</v>
      </c>
      <c r="Z365" s="27">
        <v>0</v>
      </c>
      <c r="AA365" s="27">
        <v>0</v>
      </c>
      <c r="AB365" s="27">
        <v>0</v>
      </c>
      <c r="AC365" s="27">
        <v>0</v>
      </c>
      <c r="AD365" s="18">
        <f>SUM(R365:AC365)</f>
        <v>4</v>
      </c>
    </row>
    <row r="366" spans="1:30" x14ac:dyDescent="0.25">
      <c r="A366" s="17">
        <v>7</v>
      </c>
      <c r="B366" s="27">
        <v>11</v>
      </c>
      <c r="C366" s="27">
        <v>6</v>
      </c>
      <c r="D366" s="27">
        <v>0</v>
      </c>
      <c r="E366" s="27">
        <v>0</v>
      </c>
      <c r="F366" s="27">
        <v>0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18">
        <f>SUM(B366:N366)</f>
        <v>17</v>
      </c>
      <c r="Q366" s="17">
        <v>7</v>
      </c>
      <c r="R366" s="27">
        <v>0</v>
      </c>
      <c r="S366" s="27">
        <v>0</v>
      </c>
      <c r="T366" s="27">
        <v>0</v>
      </c>
      <c r="U366" s="27">
        <v>4</v>
      </c>
      <c r="V366" s="27">
        <v>10</v>
      </c>
      <c r="W366" s="27">
        <v>3</v>
      </c>
      <c r="X366" s="27">
        <v>0</v>
      </c>
      <c r="Y366" s="27">
        <v>0</v>
      </c>
      <c r="Z366" s="27">
        <v>0</v>
      </c>
      <c r="AA366" s="27">
        <v>0</v>
      </c>
      <c r="AB366" s="27">
        <v>0</v>
      </c>
      <c r="AC366" s="27">
        <v>0</v>
      </c>
      <c r="AD366" s="18">
        <f>SUM(R366:AC366)</f>
        <v>17</v>
      </c>
    </row>
    <row r="367" spans="1:30" x14ac:dyDescent="0.25">
      <c r="A367" s="17">
        <v>8</v>
      </c>
      <c r="B367" s="27">
        <v>54</v>
      </c>
      <c r="C367" s="27">
        <v>11</v>
      </c>
      <c r="D367" s="27">
        <v>1</v>
      </c>
      <c r="E367" s="27">
        <v>0</v>
      </c>
      <c r="F367" s="27">
        <v>1</v>
      </c>
      <c r="G367" s="27">
        <v>0</v>
      </c>
      <c r="H367" s="27">
        <v>0</v>
      </c>
      <c r="I367" s="27">
        <v>0</v>
      </c>
      <c r="J367" s="27">
        <v>0</v>
      </c>
      <c r="K367" s="27">
        <v>0</v>
      </c>
      <c r="L367" s="27">
        <v>0</v>
      </c>
      <c r="M367" s="27">
        <v>0</v>
      </c>
      <c r="N367" s="27">
        <v>0</v>
      </c>
      <c r="O367" s="18">
        <f>SUM(B367:N367)</f>
        <v>67</v>
      </c>
      <c r="Q367" s="17">
        <v>8</v>
      </c>
      <c r="R367" s="27">
        <v>0</v>
      </c>
      <c r="S367" s="27">
        <v>1</v>
      </c>
      <c r="T367" s="27">
        <v>2</v>
      </c>
      <c r="U367" s="27">
        <v>8</v>
      </c>
      <c r="V367" s="27">
        <v>35</v>
      </c>
      <c r="W367" s="27">
        <v>15</v>
      </c>
      <c r="X367" s="27">
        <v>5</v>
      </c>
      <c r="Y367" s="27">
        <v>1</v>
      </c>
      <c r="Z367" s="27">
        <v>0</v>
      </c>
      <c r="AA367" s="27">
        <v>0</v>
      </c>
      <c r="AB367" s="27">
        <v>0</v>
      </c>
      <c r="AC367" s="27">
        <v>0</v>
      </c>
      <c r="AD367" s="18">
        <f>SUM(R367:AC367)</f>
        <v>67</v>
      </c>
    </row>
    <row r="368" spans="1:30" x14ac:dyDescent="0.25">
      <c r="A368" s="17">
        <v>9</v>
      </c>
      <c r="B368" s="27">
        <v>95</v>
      </c>
      <c r="C368" s="27">
        <v>6</v>
      </c>
      <c r="D368" s="27">
        <v>0</v>
      </c>
      <c r="E368" s="27">
        <v>0</v>
      </c>
      <c r="F368" s="27">
        <v>0</v>
      </c>
      <c r="G368" s="27">
        <v>0</v>
      </c>
      <c r="H368" s="27">
        <v>0</v>
      </c>
      <c r="I368" s="27">
        <v>0</v>
      </c>
      <c r="J368" s="27">
        <v>0</v>
      </c>
      <c r="K368" s="27">
        <v>0</v>
      </c>
      <c r="L368" s="27">
        <v>0</v>
      </c>
      <c r="M368" s="27">
        <v>1</v>
      </c>
      <c r="N368" s="27">
        <v>0</v>
      </c>
      <c r="O368" s="18">
        <f>SUM(B368:N368)</f>
        <v>102</v>
      </c>
      <c r="Q368" s="17">
        <v>9</v>
      </c>
      <c r="R368" s="27">
        <v>0</v>
      </c>
      <c r="S368" s="27">
        <v>0</v>
      </c>
      <c r="T368" s="27">
        <v>2</v>
      </c>
      <c r="U368" s="27">
        <v>10</v>
      </c>
      <c r="V368" s="27">
        <v>34</v>
      </c>
      <c r="W368" s="27">
        <v>40</v>
      </c>
      <c r="X368" s="27">
        <v>16</v>
      </c>
      <c r="Y368" s="27">
        <v>0</v>
      </c>
      <c r="Z368" s="27">
        <v>0</v>
      </c>
      <c r="AA368" s="27">
        <v>0</v>
      </c>
      <c r="AB368" s="27">
        <v>0</v>
      </c>
      <c r="AC368" s="27">
        <v>0</v>
      </c>
      <c r="AD368" s="18">
        <f>SUM(R368:AC368)</f>
        <v>102</v>
      </c>
    </row>
    <row r="369" spans="1:30" x14ac:dyDescent="0.25">
      <c r="A369" s="17">
        <v>10</v>
      </c>
      <c r="B369" s="27">
        <v>37</v>
      </c>
      <c r="C369" s="27">
        <v>5</v>
      </c>
      <c r="D369" s="27">
        <v>0</v>
      </c>
      <c r="E369" s="27">
        <v>1</v>
      </c>
      <c r="F369" s="27">
        <v>0</v>
      </c>
      <c r="G369" s="27">
        <v>0</v>
      </c>
      <c r="H369" s="27">
        <v>0</v>
      </c>
      <c r="I369" s="27">
        <v>0</v>
      </c>
      <c r="J369" s="27">
        <v>0</v>
      </c>
      <c r="K369" s="27">
        <v>0</v>
      </c>
      <c r="L369" s="27">
        <v>0</v>
      </c>
      <c r="M369" s="27">
        <v>0</v>
      </c>
      <c r="N369" s="27">
        <v>0</v>
      </c>
      <c r="O369" s="18">
        <f>SUM(B369:N369)</f>
        <v>43</v>
      </c>
      <c r="Q369" s="17">
        <v>10</v>
      </c>
      <c r="R369" s="27">
        <v>0</v>
      </c>
      <c r="S369" s="27">
        <v>0</v>
      </c>
      <c r="T369" s="27">
        <v>0</v>
      </c>
      <c r="U369" s="27">
        <v>5</v>
      </c>
      <c r="V369" s="27">
        <v>21</v>
      </c>
      <c r="W369" s="27">
        <v>14</v>
      </c>
      <c r="X369" s="27">
        <v>2</v>
      </c>
      <c r="Y369" s="27">
        <v>0</v>
      </c>
      <c r="Z369" s="27">
        <v>1</v>
      </c>
      <c r="AA369" s="27">
        <v>0</v>
      </c>
      <c r="AB369" s="27">
        <v>0</v>
      </c>
      <c r="AC369" s="27">
        <v>0</v>
      </c>
      <c r="AD369" s="18">
        <f>SUM(R369:AC369)</f>
        <v>43</v>
      </c>
    </row>
    <row r="370" spans="1:30" x14ac:dyDescent="0.25">
      <c r="A370" s="17">
        <v>11</v>
      </c>
      <c r="B370" s="27">
        <v>41</v>
      </c>
      <c r="C370" s="27">
        <v>7</v>
      </c>
      <c r="D370" s="27">
        <v>0</v>
      </c>
      <c r="E370" s="27">
        <v>0</v>
      </c>
      <c r="F370" s="27">
        <v>0</v>
      </c>
      <c r="G370" s="27">
        <v>0</v>
      </c>
      <c r="H370" s="27">
        <v>0</v>
      </c>
      <c r="I370" s="27">
        <v>0</v>
      </c>
      <c r="J370" s="27">
        <v>0</v>
      </c>
      <c r="K370" s="27">
        <v>0</v>
      </c>
      <c r="L370" s="27">
        <v>0</v>
      </c>
      <c r="M370" s="27">
        <v>1</v>
      </c>
      <c r="N370" s="27">
        <v>0</v>
      </c>
      <c r="O370" s="18">
        <f>SUM(B370:N370)</f>
        <v>49</v>
      </c>
      <c r="Q370" s="17">
        <v>11</v>
      </c>
      <c r="R370" s="27">
        <v>0</v>
      </c>
      <c r="S370" s="27">
        <v>0</v>
      </c>
      <c r="T370" s="27">
        <v>2</v>
      </c>
      <c r="U370" s="27">
        <v>9</v>
      </c>
      <c r="V370" s="27">
        <v>27</v>
      </c>
      <c r="W370" s="27">
        <v>10</v>
      </c>
      <c r="X370" s="27">
        <v>1</v>
      </c>
      <c r="Y370" s="27">
        <v>0</v>
      </c>
      <c r="Z370" s="27">
        <v>0</v>
      </c>
      <c r="AA370" s="27">
        <v>0</v>
      </c>
      <c r="AB370" s="27">
        <v>0</v>
      </c>
      <c r="AC370" s="27">
        <v>0</v>
      </c>
      <c r="AD370" s="18">
        <f>SUM(R370:AC370)</f>
        <v>49</v>
      </c>
    </row>
    <row r="371" spans="1:30" x14ac:dyDescent="0.25">
      <c r="A371" s="17">
        <v>12</v>
      </c>
      <c r="B371" s="27">
        <v>33</v>
      </c>
      <c r="C371" s="27">
        <v>6</v>
      </c>
      <c r="D371" s="27">
        <v>0</v>
      </c>
      <c r="E371" s="27">
        <v>0</v>
      </c>
      <c r="F371" s="27">
        <v>0</v>
      </c>
      <c r="G371" s="27">
        <v>0</v>
      </c>
      <c r="H371" s="27">
        <v>0</v>
      </c>
      <c r="I371" s="27">
        <v>0</v>
      </c>
      <c r="J371" s="27">
        <v>0</v>
      </c>
      <c r="K371" s="27">
        <v>0</v>
      </c>
      <c r="L371" s="27">
        <v>0</v>
      </c>
      <c r="M371" s="27">
        <v>0</v>
      </c>
      <c r="N371" s="27">
        <v>0</v>
      </c>
      <c r="O371" s="18">
        <f>SUM(B371:N371)</f>
        <v>39</v>
      </c>
      <c r="Q371" s="17">
        <v>12</v>
      </c>
      <c r="R371" s="27">
        <v>0</v>
      </c>
      <c r="S371" s="27">
        <v>0</v>
      </c>
      <c r="T371" s="27">
        <v>0</v>
      </c>
      <c r="U371" s="27">
        <v>10</v>
      </c>
      <c r="V371" s="27">
        <v>15</v>
      </c>
      <c r="W371" s="27">
        <v>13</v>
      </c>
      <c r="X371" s="27">
        <v>0</v>
      </c>
      <c r="Y371" s="27">
        <v>0</v>
      </c>
      <c r="Z371" s="27">
        <v>1</v>
      </c>
      <c r="AA371" s="27">
        <v>0</v>
      </c>
      <c r="AB371" s="27">
        <v>0</v>
      </c>
      <c r="AC371" s="27">
        <v>0</v>
      </c>
      <c r="AD371" s="18">
        <f>SUM(R371:AC371)</f>
        <v>39</v>
      </c>
    </row>
    <row r="372" spans="1:30" x14ac:dyDescent="0.25">
      <c r="A372" s="17">
        <v>13</v>
      </c>
      <c r="B372" s="27">
        <v>45</v>
      </c>
      <c r="C372" s="27">
        <v>6</v>
      </c>
      <c r="D372" s="27">
        <v>1</v>
      </c>
      <c r="E372" s="27">
        <v>1</v>
      </c>
      <c r="F372" s="27">
        <v>0</v>
      </c>
      <c r="G372" s="27">
        <v>0</v>
      </c>
      <c r="H372" s="27">
        <v>0</v>
      </c>
      <c r="I372" s="27">
        <v>0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18">
        <f>SUM(B372:N372)</f>
        <v>53</v>
      </c>
      <c r="Q372" s="17">
        <v>13</v>
      </c>
      <c r="R372" s="27">
        <v>2</v>
      </c>
      <c r="S372" s="27">
        <v>0</v>
      </c>
      <c r="T372" s="27">
        <v>3</v>
      </c>
      <c r="U372" s="27">
        <v>8</v>
      </c>
      <c r="V372" s="27">
        <v>24</v>
      </c>
      <c r="W372" s="27">
        <v>11</v>
      </c>
      <c r="X372" s="27">
        <v>4</v>
      </c>
      <c r="Y372" s="27">
        <v>1</v>
      </c>
      <c r="Z372" s="27">
        <v>0</v>
      </c>
      <c r="AA372" s="27">
        <v>0</v>
      </c>
      <c r="AB372" s="27">
        <v>0</v>
      </c>
      <c r="AC372" s="27">
        <v>0</v>
      </c>
      <c r="AD372" s="18">
        <f>SUM(R372:AC372)</f>
        <v>53</v>
      </c>
    </row>
    <row r="373" spans="1:30" x14ac:dyDescent="0.25">
      <c r="A373" s="17">
        <v>14</v>
      </c>
      <c r="B373" s="27">
        <v>34</v>
      </c>
      <c r="C373" s="27">
        <v>7</v>
      </c>
      <c r="D373" s="27">
        <v>0</v>
      </c>
      <c r="E373" s="27">
        <v>0</v>
      </c>
      <c r="F373" s="27">
        <v>0</v>
      </c>
      <c r="G373" s="27">
        <v>0</v>
      </c>
      <c r="H373" s="27">
        <v>0</v>
      </c>
      <c r="I373" s="27">
        <v>1</v>
      </c>
      <c r="J373" s="27">
        <v>0</v>
      </c>
      <c r="K373" s="27">
        <v>0</v>
      </c>
      <c r="L373" s="27">
        <v>0</v>
      </c>
      <c r="M373" s="27">
        <v>0</v>
      </c>
      <c r="N373" s="27">
        <v>0</v>
      </c>
      <c r="O373" s="18">
        <f>SUM(B373:N373)</f>
        <v>42</v>
      </c>
      <c r="Q373" s="17">
        <v>14</v>
      </c>
      <c r="R373" s="27">
        <v>0</v>
      </c>
      <c r="S373" s="27">
        <v>1</v>
      </c>
      <c r="T373" s="27">
        <v>1</v>
      </c>
      <c r="U373" s="27">
        <v>5</v>
      </c>
      <c r="V373" s="27">
        <v>13</v>
      </c>
      <c r="W373" s="27">
        <v>18</v>
      </c>
      <c r="X373" s="27">
        <v>3</v>
      </c>
      <c r="Y373" s="27">
        <v>0</v>
      </c>
      <c r="Z373" s="27">
        <v>0</v>
      </c>
      <c r="AA373" s="27">
        <v>0</v>
      </c>
      <c r="AB373" s="27">
        <v>1</v>
      </c>
      <c r="AC373" s="27">
        <v>0</v>
      </c>
      <c r="AD373" s="18">
        <f>SUM(R373:AC373)</f>
        <v>42</v>
      </c>
    </row>
    <row r="374" spans="1:30" x14ac:dyDescent="0.25">
      <c r="A374" s="17">
        <v>15</v>
      </c>
      <c r="B374" s="27">
        <v>54</v>
      </c>
      <c r="C374" s="27">
        <v>8</v>
      </c>
      <c r="D374" s="27">
        <v>0</v>
      </c>
      <c r="E374" s="27">
        <v>0</v>
      </c>
      <c r="F374" s="27">
        <v>0</v>
      </c>
      <c r="G374" s="27">
        <v>0</v>
      </c>
      <c r="H374" s="27">
        <v>0</v>
      </c>
      <c r="I374" s="27">
        <v>0</v>
      </c>
      <c r="J374" s="27">
        <v>0</v>
      </c>
      <c r="K374" s="27">
        <v>0</v>
      </c>
      <c r="L374" s="27">
        <v>0</v>
      </c>
      <c r="M374" s="27">
        <v>0</v>
      </c>
      <c r="N374" s="27">
        <v>0</v>
      </c>
      <c r="O374" s="18">
        <f>SUM(B374:N374)</f>
        <v>62</v>
      </c>
      <c r="Q374" s="17">
        <v>15</v>
      </c>
      <c r="R374" s="27">
        <v>0</v>
      </c>
      <c r="S374" s="27">
        <v>0</v>
      </c>
      <c r="T374" s="27">
        <v>0</v>
      </c>
      <c r="U374" s="27">
        <v>9</v>
      </c>
      <c r="V374" s="27">
        <v>28</v>
      </c>
      <c r="W374" s="27">
        <v>16</v>
      </c>
      <c r="X374" s="27">
        <v>8</v>
      </c>
      <c r="Y374" s="27">
        <v>1</v>
      </c>
      <c r="Z374" s="27">
        <v>0</v>
      </c>
      <c r="AA374" s="27">
        <v>0</v>
      </c>
      <c r="AB374" s="27">
        <v>0</v>
      </c>
      <c r="AC374" s="27">
        <v>0</v>
      </c>
      <c r="AD374" s="18">
        <f>SUM(R374:AC374)</f>
        <v>62</v>
      </c>
    </row>
    <row r="375" spans="1:30" x14ac:dyDescent="0.25">
      <c r="A375" s="17">
        <v>16</v>
      </c>
      <c r="B375" s="27">
        <v>48</v>
      </c>
      <c r="C375" s="27">
        <v>6</v>
      </c>
      <c r="D375" s="27">
        <v>0</v>
      </c>
      <c r="E375" s="27">
        <v>0</v>
      </c>
      <c r="F375" s="27">
        <v>0</v>
      </c>
      <c r="G375" s="27">
        <v>0</v>
      </c>
      <c r="H375" s="27">
        <v>0</v>
      </c>
      <c r="I375" s="27">
        <v>0</v>
      </c>
      <c r="J375" s="27">
        <v>0</v>
      </c>
      <c r="K375" s="27">
        <v>0</v>
      </c>
      <c r="L375" s="27">
        <v>0</v>
      </c>
      <c r="M375" s="27">
        <v>0</v>
      </c>
      <c r="N375" s="27">
        <v>0</v>
      </c>
      <c r="O375" s="18">
        <f>SUM(B375:N375)</f>
        <v>54</v>
      </c>
      <c r="Q375" s="17">
        <v>16</v>
      </c>
      <c r="R375" s="27">
        <v>0</v>
      </c>
      <c r="S375" s="27">
        <v>0</v>
      </c>
      <c r="T375" s="27">
        <v>3</v>
      </c>
      <c r="U375" s="27">
        <v>8</v>
      </c>
      <c r="V375" s="27">
        <v>17</v>
      </c>
      <c r="W375" s="27">
        <v>19</v>
      </c>
      <c r="X375" s="27">
        <v>5</v>
      </c>
      <c r="Y375" s="27">
        <v>1</v>
      </c>
      <c r="Z375" s="27">
        <v>1</v>
      </c>
      <c r="AA375" s="27">
        <v>0</v>
      </c>
      <c r="AB375" s="27">
        <v>0</v>
      </c>
      <c r="AC375" s="27">
        <v>0</v>
      </c>
      <c r="AD375" s="18">
        <f>SUM(R375:AC375)</f>
        <v>54</v>
      </c>
    </row>
    <row r="376" spans="1:30" x14ac:dyDescent="0.25">
      <c r="A376" s="17">
        <v>17</v>
      </c>
      <c r="B376" s="27">
        <v>54</v>
      </c>
      <c r="C376" s="27">
        <v>3</v>
      </c>
      <c r="D376" s="27">
        <v>0</v>
      </c>
      <c r="E376" s="27">
        <v>0</v>
      </c>
      <c r="F376" s="27">
        <v>1</v>
      </c>
      <c r="G376" s="27">
        <v>0</v>
      </c>
      <c r="H376" s="27">
        <v>0</v>
      </c>
      <c r="I376" s="27">
        <v>0</v>
      </c>
      <c r="J376" s="27">
        <v>0</v>
      </c>
      <c r="K376" s="27">
        <v>0</v>
      </c>
      <c r="L376" s="27">
        <v>0</v>
      </c>
      <c r="M376" s="27">
        <v>0</v>
      </c>
      <c r="N376" s="27">
        <v>0</v>
      </c>
      <c r="O376" s="18">
        <f>SUM(B376:N376)</f>
        <v>58</v>
      </c>
      <c r="Q376" s="17">
        <v>17</v>
      </c>
      <c r="R376" s="27">
        <v>0</v>
      </c>
      <c r="S376" s="27">
        <v>0</v>
      </c>
      <c r="T376" s="27">
        <v>2</v>
      </c>
      <c r="U376" s="27">
        <v>8</v>
      </c>
      <c r="V376" s="27">
        <v>23</v>
      </c>
      <c r="W376" s="27">
        <v>19</v>
      </c>
      <c r="X376" s="27">
        <v>5</v>
      </c>
      <c r="Y376" s="27">
        <v>1</v>
      </c>
      <c r="Z376" s="27">
        <v>0</v>
      </c>
      <c r="AA376" s="27">
        <v>0</v>
      </c>
      <c r="AB376" s="27">
        <v>0</v>
      </c>
      <c r="AC376" s="27">
        <v>0</v>
      </c>
      <c r="AD376" s="18">
        <f>SUM(R376:AC376)</f>
        <v>58</v>
      </c>
    </row>
    <row r="377" spans="1:30" x14ac:dyDescent="0.25">
      <c r="A377" s="17">
        <v>18</v>
      </c>
      <c r="B377" s="27">
        <v>54</v>
      </c>
      <c r="C377" s="27">
        <v>1</v>
      </c>
      <c r="D377" s="27">
        <v>0</v>
      </c>
      <c r="E377" s="27">
        <v>0</v>
      </c>
      <c r="F377" s="27">
        <v>0</v>
      </c>
      <c r="G377" s="27">
        <v>0</v>
      </c>
      <c r="H377" s="27">
        <v>0</v>
      </c>
      <c r="I377" s="27">
        <v>0</v>
      </c>
      <c r="J377" s="27">
        <v>0</v>
      </c>
      <c r="K377" s="27">
        <v>0</v>
      </c>
      <c r="L377" s="27">
        <v>0</v>
      </c>
      <c r="M377" s="27">
        <v>0</v>
      </c>
      <c r="N377" s="27">
        <v>0</v>
      </c>
      <c r="O377" s="18">
        <f>SUM(B377:N377)</f>
        <v>55</v>
      </c>
      <c r="Q377" s="17">
        <v>18</v>
      </c>
      <c r="R377" s="27">
        <v>0</v>
      </c>
      <c r="S377" s="27">
        <v>0</v>
      </c>
      <c r="T377" s="27">
        <v>0</v>
      </c>
      <c r="U377" s="27">
        <v>6</v>
      </c>
      <c r="V377" s="27">
        <v>24</v>
      </c>
      <c r="W377" s="27">
        <v>15</v>
      </c>
      <c r="X377" s="27">
        <v>9</v>
      </c>
      <c r="Y377" s="27">
        <v>1</v>
      </c>
      <c r="Z377" s="27">
        <v>0</v>
      </c>
      <c r="AA377" s="27">
        <v>0</v>
      </c>
      <c r="AB377" s="27">
        <v>0</v>
      </c>
      <c r="AC377" s="27">
        <v>0</v>
      </c>
      <c r="AD377" s="18">
        <f>SUM(R377:AC377)</f>
        <v>55</v>
      </c>
    </row>
    <row r="378" spans="1:30" x14ac:dyDescent="0.25">
      <c r="A378" s="17">
        <v>19</v>
      </c>
      <c r="B378" s="27">
        <v>52</v>
      </c>
      <c r="C378" s="27">
        <v>2</v>
      </c>
      <c r="D378" s="27">
        <v>0</v>
      </c>
      <c r="E378" s="27">
        <v>0</v>
      </c>
      <c r="F378" s="27">
        <v>0</v>
      </c>
      <c r="G378" s="27">
        <v>0</v>
      </c>
      <c r="H378" s="27">
        <v>0</v>
      </c>
      <c r="I378" s="27">
        <v>0</v>
      </c>
      <c r="J378" s="27">
        <v>0</v>
      </c>
      <c r="K378" s="27">
        <v>0</v>
      </c>
      <c r="L378" s="27">
        <v>0</v>
      </c>
      <c r="M378" s="27">
        <v>0</v>
      </c>
      <c r="N378" s="27">
        <v>0</v>
      </c>
      <c r="O378" s="18">
        <f>SUM(B378:N378)</f>
        <v>54</v>
      </c>
      <c r="Q378" s="17">
        <v>19</v>
      </c>
      <c r="R378" s="27">
        <v>0</v>
      </c>
      <c r="S378" s="27">
        <v>0</v>
      </c>
      <c r="T378" s="27">
        <v>1</v>
      </c>
      <c r="U378" s="27">
        <v>10</v>
      </c>
      <c r="V378" s="27">
        <v>25</v>
      </c>
      <c r="W378" s="27">
        <v>11</v>
      </c>
      <c r="X378" s="27">
        <v>6</v>
      </c>
      <c r="Y378" s="27">
        <v>1</v>
      </c>
      <c r="Z378" s="27">
        <v>0</v>
      </c>
      <c r="AA378" s="27">
        <v>0</v>
      </c>
      <c r="AB378" s="27">
        <v>0</v>
      </c>
      <c r="AC378" s="27">
        <v>0</v>
      </c>
      <c r="AD378" s="18">
        <f>SUM(R378:AC378)</f>
        <v>54</v>
      </c>
    </row>
    <row r="379" spans="1:30" x14ac:dyDescent="0.25">
      <c r="A379" s="17">
        <v>20</v>
      </c>
      <c r="B379" s="27">
        <v>22</v>
      </c>
      <c r="C379" s="27">
        <v>2</v>
      </c>
      <c r="D379" s="27">
        <v>0</v>
      </c>
      <c r="E379" s="27">
        <v>0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18">
        <f>SUM(B379:N379)</f>
        <v>24</v>
      </c>
      <c r="Q379" s="17">
        <v>20</v>
      </c>
      <c r="R379" s="27">
        <v>0</v>
      </c>
      <c r="S379" s="27">
        <v>0</v>
      </c>
      <c r="T379" s="27">
        <v>0</v>
      </c>
      <c r="U379" s="27">
        <v>7</v>
      </c>
      <c r="V379" s="27">
        <v>10</v>
      </c>
      <c r="W379" s="27">
        <v>4</v>
      </c>
      <c r="X379" s="27">
        <v>3</v>
      </c>
      <c r="Y379" s="27">
        <v>0</v>
      </c>
      <c r="Z379" s="27">
        <v>0</v>
      </c>
      <c r="AA379" s="27">
        <v>0</v>
      </c>
      <c r="AB379" s="27">
        <v>0</v>
      </c>
      <c r="AC379" s="27">
        <v>0</v>
      </c>
      <c r="AD379" s="18">
        <f>SUM(R379:AC379)</f>
        <v>24</v>
      </c>
    </row>
    <row r="380" spans="1:30" x14ac:dyDescent="0.25">
      <c r="A380" s="17">
        <v>21</v>
      </c>
      <c r="B380" s="27">
        <v>17</v>
      </c>
      <c r="C380" s="27">
        <v>0</v>
      </c>
      <c r="D380" s="27">
        <v>0</v>
      </c>
      <c r="E380" s="27">
        <v>0</v>
      </c>
      <c r="F380" s="27">
        <v>0</v>
      </c>
      <c r="G380" s="27">
        <v>0</v>
      </c>
      <c r="H380" s="27">
        <v>0</v>
      </c>
      <c r="I380" s="27">
        <v>0</v>
      </c>
      <c r="J380" s="27">
        <v>0</v>
      </c>
      <c r="K380" s="27">
        <v>0</v>
      </c>
      <c r="L380" s="27">
        <v>0</v>
      </c>
      <c r="M380" s="27">
        <v>0</v>
      </c>
      <c r="N380" s="27">
        <v>0</v>
      </c>
      <c r="O380" s="18">
        <f>SUM(B380:N380)</f>
        <v>17</v>
      </c>
      <c r="Q380" s="17">
        <v>21</v>
      </c>
      <c r="R380" s="27">
        <v>0</v>
      </c>
      <c r="S380" s="27">
        <v>0</v>
      </c>
      <c r="T380" s="27">
        <v>0</v>
      </c>
      <c r="U380" s="27">
        <v>1</v>
      </c>
      <c r="V380" s="27">
        <v>5</v>
      </c>
      <c r="W380" s="27">
        <v>8</v>
      </c>
      <c r="X380" s="27">
        <v>2</v>
      </c>
      <c r="Y380" s="27">
        <v>0</v>
      </c>
      <c r="Z380" s="27">
        <v>1</v>
      </c>
      <c r="AA380" s="27">
        <v>0</v>
      </c>
      <c r="AB380" s="27">
        <v>0</v>
      </c>
      <c r="AC380" s="27">
        <v>0</v>
      </c>
      <c r="AD380" s="18">
        <f>SUM(R380:AC380)</f>
        <v>17</v>
      </c>
    </row>
    <row r="381" spans="1:30" x14ac:dyDescent="0.25">
      <c r="A381" s="17">
        <v>22</v>
      </c>
      <c r="B381" s="27">
        <v>12</v>
      </c>
      <c r="C381" s="27">
        <v>0</v>
      </c>
      <c r="D381" s="27">
        <v>0</v>
      </c>
      <c r="E381" s="27">
        <v>0</v>
      </c>
      <c r="F381" s="27">
        <v>0</v>
      </c>
      <c r="G381" s="27">
        <v>0</v>
      </c>
      <c r="H381" s="27">
        <v>0</v>
      </c>
      <c r="I381" s="27">
        <v>0</v>
      </c>
      <c r="J381" s="27">
        <v>0</v>
      </c>
      <c r="K381" s="27">
        <v>0</v>
      </c>
      <c r="L381" s="27">
        <v>0</v>
      </c>
      <c r="M381" s="27">
        <v>0</v>
      </c>
      <c r="N381" s="27">
        <v>0</v>
      </c>
      <c r="O381" s="18">
        <f>SUM(B381:N381)</f>
        <v>12</v>
      </c>
      <c r="Q381" s="17">
        <v>22</v>
      </c>
      <c r="R381" s="27">
        <v>0</v>
      </c>
      <c r="S381" s="27">
        <v>0</v>
      </c>
      <c r="T381" s="27">
        <v>0</v>
      </c>
      <c r="U381" s="27">
        <v>0</v>
      </c>
      <c r="V381" s="27">
        <v>9</v>
      </c>
      <c r="W381" s="27">
        <v>3</v>
      </c>
      <c r="X381" s="27">
        <v>0</v>
      </c>
      <c r="Y381" s="27">
        <v>0</v>
      </c>
      <c r="Z381" s="27">
        <v>0</v>
      </c>
      <c r="AA381" s="27">
        <v>0</v>
      </c>
      <c r="AB381" s="27">
        <v>0</v>
      </c>
      <c r="AC381" s="27">
        <v>0</v>
      </c>
      <c r="AD381" s="18">
        <f>SUM(R381:AC381)</f>
        <v>12</v>
      </c>
    </row>
    <row r="382" spans="1:30" x14ac:dyDescent="0.25">
      <c r="A382" s="17">
        <v>23</v>
      </c>
      <c r="B382" s="27">
        <v>9</v>
      </c>
      <c r="C382" s="27">
        <v>1</v>
      </c>
      <c r="D382" s="27">
        <v>0</v>
      </c>
      <c r="E382" s="27">
        <v>0</v>
      </c>
      <c r="F382" s="27">
        <v>0</v>
      </c>
      <c r="G382" s="27">
        <v>0</v>
      </c>
      <c r="H382" s="27">
        <v>0</v>
      </c>
      <c r="I382" s="27">
        <v>0</v>
      </c>
      <c r="J382" s="27">
        <v>0</v>
      </c>
      <c r="K382" s="27">
        <v>0</v>
      </c>
      <c r="L382" s="27">
        <v>0</v>
      </c>
      <c r="M382" s="27">
        <v>0</v>
      </c>
      <c r="N382" s="27">
        <v>0</v>
      </c>
      <c r="O382" s="18">
        <f>SUM(B382:N382)</f>
        <v>10</v>
      </c>
      <c r="Q382" s="17">
        <v>23</v>
      </c>
      <c r="R382" s="27">
        <v>0</v>
      </c>
      <c r="S382" s="27">
        <v>0</v>
      </c>
      <c r="T382" s="27">
        <v>0</v>
      </c>
      <c r="U382" s="27">
        <v>0</v>
      </c>
      <c r="V382" s="27">
        <v>8</v>
      </c>
      <c r="W382" s="27">
        <v>1</v>
      </c>
      <c r="X382" s="27">
        <v>1</v>
      </c>
      <c r="Y382" s="27">
        <v>0</v>
      </c>
      <c r="Z382" s="27">
        <v>0</v>
      </c>
      <c r="AA382" s="27">
        <v>0</v>
      </c>
      <c r="AB382" s="27">
        <v>0</v>
      </c>
      <c r="AC382" s="27">
        <v>0</v>
      </c>
      <c r="AD382" s="18">
        <f>SUM(R382:AC382)</f>
        <v>10</v>
      </c>
    </row>
    <row r="383" spans="1:30" x14ac:dyDescent="0.25">
      <c r="A383" s="17">
        <v>24</v>
      </c>
      <c r="B383" s="27">
        <v>3</v>
      </c>
      <c r="C383" s="27">
        <v>0</v>
      </c>
      <c r="D383" s="27">
        <v>0</v>
      </c>
      <c r="E383" s="27">
        <v>0</v>
      </c>
      <c r="F383" s="27">
        <v>0</v>
      </c>
      <c r="G383" s="27">
        <v>0</v>
      </c>
      <c r="H383" s="27">
        <v>0</v>
      </c>
      <c r="I383" s="27">
        <v>0</v>
      </c>
      <c r="J383" s="27">
        <v>0</v>
      </c>
      <c r="K383" s="27">
        <v>0</v>
      </c>
      <c r="L383" s="27">
        <v>0</v>
      </c>
      <c r="M383" s="27">
        <v>0</v>
      </c>
      <c r="N383" s="27">
        <v>0</v>
      </c>
      <c r="O383" s="18">
        <f>SUM(B383:N383)</f>
        <v>3</v>
      </c>
      <c r="Q383" s="17">
        <v>24</v>
      </c>
      <c r="R383" s="27">
        <v>0</v>
      </c>
      <c r="S383" s="27">
        <v>0</v>
      </c>
      <c r="T383" s="27">
        <v>0</v>
      </c>
      <c r="U383" s="27">
        <v>0</v>
      </c>
      <c r="V383" s="27">
        <v>1</v>
      </c>
      <c r="W383" s="27">
        <v>1</v>
      </c>
      <c r="X383" s="27">
        <v>1</v>
      </c>
      <c r="Y383" s="27">
        <v>0</v>
      </c>
      <c r="Z383" s="27">
        <v>0</v>
      </c>
      <c r="AA383" s="27">
        <v>0</v>
      </c>
      <c r="AB383" s="27">
        <v>0</v>
      </c>
      <c r="AC383" s="27">
        <v>0</v>
      </c>
      <c r="AD383" s="18">
        <f>SUM(R383:AC383)</f>
        <v>3</v>
      </c>
    </row>
    <row r="385" spans="1:30" x14ac:dyDescent="0.25">
      <c r="A385" s="69" t="s">
        <v>21</v>
      </c>
      <c r="B385" s="70">
        <f>SUM(B367:B378)</f>
        <v>601</v>
      </c>
      <c r="C385" s="70">
        <f>SUM(C367:C378)</f>
        <v>68</v>
      </c>
      <c r="D385" s="70">
        <f>SUM(D367:D378)</f>
        <v>2</v>
      </c>
      <c r="E385" s="70">
        <f>SUM(E367:E378)</f>
        <v>2</v>
      </c>
      <c r="F385" s="70">
        <f>SUM(F367:F378)</f>
        <v>2</v>
      </c>
      <c r="G385" s="70">
        <f>SUM(G367:G378)</f>
        <v>0</v>
      </c>
      <c r="H385" s="70">
        <f>SUM(H367:H378)</f>
        <v>0</v>
      </c>
      <c r="I385" s="70">
        <f>SUM(I367:I378)</f>
        <v>1</v>
      </c>
      <c r="J385" s="70">
        <f>SUM(J367:J378)</f>
        <v>0</v>
      </c>
      <c r="K385" s="70">
        <f>SUM(K367:K378)</f>
        <v>0</v>
      </c>
      <c r="L385" s="70">
        <f>SUM(L367:L378)</f>
        <v>0</v>
      </c>
      <c r="M385" s="70">
        <f>SUM(M367:M378)</f>
        <v>2</v>
      </c>
      <c r="N385" s="70">
        <f>SUM(N367:N378)</f>
        <v>0</v>
      </c>
      <c r="O385" s="71">
        <f>SUM(O367:O378)</f>
        <v>678</v>
      </c>
      <c r="Q385" s="69" t="s">
        <v>21</v>
      </c>
      <c r="R385" s="70">
        <f>SUM(R367:R378)</f>
        <v>2</v>
      </c>
      <c r="S385" s="70">
        <f>SUM(S367:S378)</f>
        <v>2</v>
      </c>
      <c r="T385" s="70">
        <f>SUM(T367:T378)</f>
        <v>16</v>
      </c>
      <c r="U385" s="70">
        <f>SUM(U367:U378)</f>
        <v>96</v>
      </c>
      <c r="V385" s="70">
        <f>SUM(V367:V378)</f>
        <v>286</v>
      </c>
      <c r="W385" s="70">
        <f>SUM(W367:W378)</f>
        <v>201</v>
      </c>
      <c r="X385" s="70">
        <f>SUM(X367:X378)</f>
        <v>64</v>
      </c>
      <c r="Y385" s="70">
        <f>SUM(Y367:Y378)</f>
        <v>7</v>
      </c>
      <c r="Z385" s="70">
        <f>SUM(Z367:Z378)</f>
        <v>3</v>
      </c>
      <c r="AA385" s="70">
        <f>SUM(AA367:AA378)</f>
        <v>0</v>
      </c>
      <c r="AB385" s="70">
        <f>SUM(AB367:AB378)</f>
        <v>1</v>
      </c>
      <c r="AC385" s="70">
        <f>SUM(AC367:AC378)</f>
        <v>0</v>
      </c>
      <c r="AD385" s="71">
        <f>SUM(AD367:AD378)</f>
        <v>678</v>
      </c>
    </row>
    <row r="386" spans="1:30" x14ac:dyDescent="0.25">
      <c r="A386" s="73" t="s">
        <v>22</v>
      </c>
      <c r="B386" s="75">
        <f>SUM(B366:B381)</f>
        <v>663</v>
      </c>
      <c r="C386" s="75">
        <f>SUM(C366:C381)</f>
        <v>76</v>
      </c>
      <c r="D386" s="75">
        <f>SUM(D366:D381)</f>
        <v>2</v>
      </c>
      <c r="E386" s="75">
        <f>SUM(E366:E381)</f>
        <v>2</v>
      </c>
      <c r="F386" s="75">
        <f>SUM(F366:F381)</f>
        <v>2</v>
      </c>
      <c r="G386" s="75">
        <f>SUM(G366:G381)</f>
        <v>0</v>
      </c>
      <c r="H386" s="75">
        <f>SUM(H366:H381)</f>
        <v>0</v>
      </c>
      <c r="I386" s="75">
        <f>SUM(I366:I381)</f>
        <v>1</v>
      </c>
      <c r="J386" s="75">
        <f>SUM(J366:J381)</f>
        <v>0</v>
      </c>
      <c r="K386" s="75">
        <f>SUM(K366:K381)</f>
        <v>0</v>
      </c>
      <c r="L386" s="75">
        <f>SUM(L366:L381)</f>
        <v>0</v>
      </c>
      <c r="M386" s="75">
        <f>SUM(M366:M381)</f>
        <v>2</v>
      </c>
      <c r="N386" s="75">
        <f>SUM(N366:N381)</f>
        <v>0</v>
      </c>
      <c r="O386" s="71">
        <f>SUM(O366:O381)</f>
        <v>748</v>
      </c>
      <c r="Q386" s="73" t="s">
        <v>22</v>
      </c>
      <c r="R386" s="75">
        <f>SUM(R366:R381)</f>
        <v>2</v>
      </c>
      <c r="S386" s="75">
        <f>SUM(S366:S381)</f>
        <v>2</v>
      </c>
      <c r="T386" s="75">
        <f>SUM(T366:T381)</f>
        <v>16</v>
      </c>
      <c r="U386" s="75">
        <f>SUM(U366:U381)</f>
        <v>108</v>
      </c>
      <c r="V386" s="75">
        <f>SUM(V366:V381)</f>
        <v>320</v>
      </c>
      <c r="W386" s="75">
        <f>SUM(W366:W381)</f>
        <v>219</v>
      </c>
      <c r="X386" s="75">
        <f>SUM(X366:X381)</f>
        <v>69</v>
      </c>
      <c r="Y386" s="75">
        <f>SUM(Y366:Y381)</f>
        <v>7</v>
      </c>
      <c r="Z386" s="75">
        <f>SUM(Z366:Z381)</f>
        <v>4</v>
      </c>
      <c r="AA386" s="75">
        <f>SUM(AA366:AA381)</f>
        <v>0</v>
      </c>
      <c r="AB386" s="75">
        <f>SUM(AB366:AB381)</f>
        <v>1</v>
      </c>
      <c r="AC386" s="75">
        <f>SUM(AC366:AC381)</f>
        <v>0</v>
      </c>
      <c r="AD386" s="71">
        <f>SUM(AD366:AD381)</f>
        <v>748</v>
      </c>
    </row>
    <row r="387" spans="1:30" x14ac:dyDescent="0.25">
      <c r="A387" s="76" t="s">
        <v>23</v>
      </c>
      <c r="B387" s="78">
        <f>SUM(B366:B383)</f>
        <v>675</v>
      </c>
      <c r="C387" s="78">
        <f>SUM(C366:C383)</f>
        <v>77</v>
      </c>
      <c r="D387" s="78">
        <f>SUM(D366:D383)</f>
        <v>2</v>
      </c>
      <c r="E387" s="78">
        <f>SUM(E366:E383)</f>
        <v>2</v>
      </c>
      <c r="F387" s="78">
        <f>SUM(F366:F383)</f>
        <v>2</v>
      </c>
      <c r="G387" s="78">
        <f>SUM(G366:G383)</f>
        <v>0</v>
      </c>
      <c r="H387" s="78">
        <f>SUM(H366:H383)</f>
        <v>0</v>
      </c>
      <c r="I387" s="78">
        <f>SUM(I366:I383)</f>
        <v>1</v>
      </c>
      <c r="J387" s="78">
        <f>SUM(J366:J383)</f>
        <v>0</v>
      </c>
      <c r="K387" s="78">
        <f>SUM(K366:K383)</f>
        <v>0</v>
      </c>
      <c r="L387" s="78">
        <f>SUM(L366:L383)</f>
        <v>0</v>
      </c>
      <c r="M387" s="78">
        <f>SUM(M366:M383)</f>
        <v>2</v>
      </c>
      <c r="N387" s="78">
        <f>SUM(N366:N383)</f>
        <v>0</v>
      </c>
      <c r="O387" s="71">
        <f>SUM(O366:O383)</f>
        <v>761</v>
      </c>
      <c r="Q387" s="76" t="s">
        <v>23</v>
      </c>
      <c r="R387" s="78">
        <f>SUM(R366:R383)</f>
        <v>2</v>
      </c>
      <c r="S387" s="78">
        <f>SUM(S366:S383)</f>
        <v>2</v>
      </c>
      <c r="T387" s="78">
        <f>SUM(T366:T383)</f>
        <v>16</v>
      </c>
      <c r="U387" s="78">
        <f>SUM(U366:U383)</f>
        <v>108</v>
      </c>
      <c r="V387" s="78">
        <f>SUM(V366:V383)</f>
        <v>329</v>
      </c>
      <c r="W387" s="78">
        <f>SUM(W366:W383)</f>
        <v>221</v>
      </c>
      <c r="X387" s="78">
        <f>SUM(X366:X383)</f>
        <v>71</v>
      </c>
      <c r="Y387" s="78">
        <f>SUM(Y366:Y383)</f>
        <v>7</v>
      </c>
      <c r="Z387" s="78">
        <f>SUM(Z366:Z383)</f>
        <v>4</v>
      </c>
      <c r="AA387" s="78">
        <f>SUM(AA366:AA383)</f>
        <v>0</v>
      </c>
      <c r="AB387" s="78">
        <f>SUM(AB366:AB383)</f>
        <v>1</v>
      </c>
      <c r="AC387" s="78">
        <f>SUM(AC366:AC383)</f>
        <v>0</v>
      </c>
      <c r="AD387" s="71">
        <f>SUM(AD366:AD383)</f>
        <v>761</v>
      </c>
    </row>
    <row r="388" spans="1:30" x14ac:dyDescent="0.25">
      <c r="A388" s="79" t="s">
        <v>24</v>
      </c>
      <c r="B388" s="81">
        <f>SUM(B360:B383)</f>
        <v>679</v>
      </c>
      <c r="C388" s="81">
        <f>SUM(C360:C383)</f>
        <v>78</v>
      </c>
      <c r="D388" s="81">
        <f>SUM(D360:D383)</f>
        <v>2</v>
      </c>
      <c r="E388" s="81">
        <f>SUM(E360:E383)</f>
        <v>2</v>
      </c>
      <c r="F388" s="81">
        <f>SUM(F360:F383)</f>
        <v>2</v>
      </c>
      <c r="G388" s="81">
        <f>SUM(G360:G383)</f>
        <v>0</v>
      </c>
      <c r="H388" s="81">
        <f>SUM(H360:H383)</f>
        <v>0</v>
      </c>
      <c r="I388" s="81">
        <f>SUM(I360:I383)</f>
        <v>1</v>
      </c>
      <c r="J388" s="81">
        <f>SUM(J360:J383)</f>
        <v>0</v>
      </c>
      <c r="K388" s="81">
        <f>SUM(K360:K383)</f>
        <v>0</v>
      </c>
      <c r="L388" s="81">
        <f>SUM(L360:L383)</f>
        <v>0</v>
      </c>
      <c r="M388" s="81">
        <f>SUM(M360:M383)</f>
        <v>2</v>
      </c>
      <c r="N388" s="81">
        <f>SUM(N360:N383)</f>
        <v>0</v>
      </c>
      <c r="O388" s="71">
        <f>SUM(O360:O383)</f>
        <v>766</v>
      </c>
      <c r="Q388" s="79" t="s">
        <v>24</v>
      </c>
      <c r="R388" s="81">
        <f>SUM(R360:R383)</f>
        <v>2</v>
      </c>
      <c r="S388" s="81">
        <f>SUM(S360:S383)</f>
        <v>2</v>
      </c>
      <c r="T388" s="81">
        <f>SUM(T360:T383)</f>
        <v>16</v>
      </c>
      <c r="U388" s="81">
        <f>SUM(U360:U383)</f>
        <v>108</v>
      </c>
      <c r="V388" s="81">
        <f>SUM(V360:V383)</f>
        <v>329</v>
      </c>
      <c r="W388" s="81">
        <f>SUM(W360:W383)</f>
        <v>226</v>
      </c>
      <c r="X388" s="81">
        <f>SUM(X360:X383)</f>
        <v>71</v>
      </c>
      <c r="Y388" s="81">
        <f>SUM(Y360:Y383)</f>
        <v>7</v>
      </c>
      <c r="Z388" s="81">
        <f>SUM(Z360:Z383)</f>
        <v>4</v>
      </c>
      <c r="AA388" s="81">
        <f>SUM(AA360:AA383)</f>
        <v>0</v>
      </c>
      <c r="AB388" s="81">
        <f>SUM(AB360:AB383)</f>
        <v>1</v>
      </c>
      <c r="AC388" s="81">
        <f>SUM(AC360:AC383)</f>
        <v>0</v>
      </c>
      <c r="AD388" s="71">
        <f>SUM(AD360:AD383)</f>
        <v>766</v>
      </c>
    </row>
    <row r="391" spans="1:30" ht="13" x14ac:dyDescent="0.3">
      <c r="A391" s="4"/>
      <c r="B391" s="2" t="s">
        <v>28</v>
      </c>
      <c r="C391" s="4" t="str">
        <f>C41</f>
        <v>Eastbound</v>
      </c>
      <c r="R391" s="2" t="s">
        <v>28</v>
      </c>
      <c r="S391" s="4" t="str">
        <f>C41</f>
        <v>Eastbound</v>
      </c>
    </row>
    <row r="393" spans="1:30" x14ac:dyDescent="0.25">
      <c r="A393" s="10">
        <f>A323+1</f>
        <v>45553</v>
      </c>
      <c r="B393" s="115" t="s">
        <v>6</v>
      </c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7"/>
      <c r="Q393" s="10">
        <f>Q323+1</f>
        <v>45553</v>
      </c>
      <c r="R393" s="115" t="s">
        <v>7</v>
      </c>
      <c r="S393" s="116"/>
      <c r="T393" s="116"/>
      <c r="U393" s="116"/>
      <c r="V393" s="116"/>
      <c r="W393" s="116"/>
      <c r="X393" s="116"/>
      <c r="Y393" s="116"/>
      <c r="Z393" s="116"/>
      <c r="AA393" s="116"/>
      <c r="AB393" s="116"/>
      <c r="AC393" s="116"/>
      <c r="AD393" s="117"/>
    </row>
    <row r="394" spans="1:30" x14ac:dyDescent="0.25">
      <c r="A394" s="17" t="s">
        <v>13</v>
      </c>
      <c r="B394" s="17">
        <v>1</v>
      </c>
      <c r="C394" s="17">
        <v>2</v>
      </c>
      <c r="D394" s="17">
        <v>3</v>
      </c>
      <c r="E394" s="17">
        <v>4</v>
      </c>
      <c r="F394" s="17">
        <v>5</v>
      </c>
      <c r="G394" s="17">
        <v>6</v>
      </c>
      <c r="H394" s="17">
        <v>7</v>
      </c>
      <c r="I394" s="17">
        <v>8</v>
      </c>
      <c r="J394" s="17">
        <v>9</v>
      </c>
      <c r="K394" s="17">
        <v>10</v>
      </c>
      <c r="L394" s="17">
        <v>11</v>
      </c>
      <c r="M394" s="17">
        <v>12</v>
      </c>
      <c r="N394" s="17">
        <v>13</v>
      </c>
      <c r="O394" s="18" t="s">
        <v>12</v>
      </c>
      <c r="Q394" s="17" t="s">
        <v>13</v>
      </c>
      <c r="R394" s="17" t="str">
        <f>R$9</f>
        <v>0-10</v>
      </c>
      <c r="S394" s="17" t="str">
        <f>S$9</f>
        <v>10-15</v>
      </c>
      <c r="T394" s="17" t="str">
        <f>T$9</f>
        <v>15-20</v>
      </c>
      <c r="U394" s="17" t="str">
        <f>U$9</f>
        <v>20-25</v>
      </c>
      <c r="V394" s="17" t="str">
        <f>V$9</f>
        <v>25-30</v>
      </c>
      <c r="W394" s="17" t="str">
        <f>W$9</f>
        <v>30-35</v>
      </c>
      <c r="X394" s="17" t="str">
        <f>X$9</f>
        <v>35-40</v>
      </c>
      <c r="Y394" s="17" t="str">
        <f>Y$9</f>
        <v>40-45</v>
      </c>
      <c r="Z394" s="17" t="str">
        <f>Z$9</f>
        <v>45-50</v>
      </c>
      <c r="AA394" s="17" t="str">
        <f>AA$9</f>
        <v>50-55</v>
      </c>
      <c r="AB394" s="17" t="str">
        <f>AB$9</f>
        <v>55-60</v>
      </c>
      <c r="AC394" s="17" t="str">
        <f>AC$9</f>
        <v>60+</v>
      </c>
      <c r="AD394" s="18" t="s">
        <v>12</v>
      </c>
    </row>
    <row r="395" spans="1:30" x14ac:dyDescent="0.25">
      <c r="A395" s="17">
        <v>1</v>
      </c>
      <c r="B395" s="27">
        <v>0</v>
      </c>
      <c r="C395" s="27">
        <v>0</v>
      </c>
      <c r="D395" s="27">
        <v>0</v>
      </c>
      <c r="E395" s="27">
        <v>0</v>
      </c>
      <c r="F395" s="27">
        <v>0</v>
      </c>
      <c r="G395" s="27">
        <v>0</v>
      </c>
      <c r="H395" s="27">
        <v>0</v>
      </c>
      <c r="I395" s="27">
        <v>0</v>
      </c>
      <c r="J395" s="27">
        <v>0</v>
      </c>
      <c r="K395" s="27">
        <v>0</v>
      </c>
      <c r="L395" s="27">
        <v>0</v>
      </c>
      <c r="M395" s="27">
        <v>0</v>
      </c>
      <c r="N395" s="27">
        <v>0</v>
      </c>
      <c r="O395" s="18">
        <f>SUM(B395:N395)</f>
        <v>0</v>
      </c>
      <c r="Q395" s="17">
        <v>1</v>
      </c>
      <c r="R395" s="27">
        <v>0</v>
      </c>
      <c r="S395" s="27">
        <v>0</v>
      </c>
      <c r="T395" s="27">
        <v>0</v>
      </c>
      <c r="U395" s="27">
        <v>0</v>
      </c>
      <c r="V395" s="27">
        <v>0</v>
      </c>
      <c r="W395" s="27">
        <v>0</v>
      </c>
      <c r="X395" s="27">
        <v>0</v>
      </c>
      <c r="Y395" s="27">
        <v>0</v>
      </c>
      <c r="Z395" s="27">
        <v>0</v>
      </c>
      <c r="AA395" s="27">
        <v>0</v>
      </c>
      <c r="AB395" s="27">
        <v>0</v>
      </c>
      <c r="AC395" s="27">
        <v>0</v>
      </c>
      <c r="AD395" s="18">
        <f>SUM(R395:AC395)</f>
        <v>0</v>
      </c>
    </row>
    <row r="396" spans="1:30" x14ac:dyDescent="0.25">
      <c r="A396" s="17">
        <v>2</v>
      </c>
      <c r="B396" s="27">
        <v>1</v>
      </c>
      <c r="C396" s="27">
        <v>0</v>
      </c>
      <c r="D396" s="27">
        <v>0</v>
      </c>
      <c r="E396" s="27">
        <v>0</v>
      </c>
      <c r="F396" s="27">
        <v>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0</v>
      </c>
      <c r="M396" s="27">
        <v>0</v>
      </c>
      <c r="N396" s="27">
        <v>0</v>
      </c>
      <c r="O396" s="18">
        <f>SUM(B396:N396)</f>
        <v>1</v>
      </c>
      <c r="Q396" s="17">
        <v>2</v>
      </c>
      <c r="R396" s="27">
        <v>0</v>
      </c>
      <c r="S396" s="27">
        <v>0</v>
      </c>
      <c r="T396" s="27">
        <v>0</v>
      </c>
      <c r="U396" s="27">
        <v>0</v>
      </c>
      <c r="V396" s="27">
        <v>0</v>
      </c>
      <c r="W396" s="27">
        <v>1</v>
      </c>
      <c r="X396" s="27">
        <v>0</v>
      </c>
      <c r="Y396" s="27">
        <v>0</v>
      </c>
      <c r="Z396" s="27">
        <v>0</v>
      </c>
      <c r="AA396" s="27">
        <v>0</v>
      </c>
      <c r="AB396" s="27">
        <v>0</v>
      </c>
      <c r="AC396" s="27">
        <v>0</v>
      </c>
      <c r="AD396" s="18">
        <f>SUM(R396:AC396)</f>
        <v>1</v>
      </c>
    </row>
    <row r="397" spans="1:30" x14ac:dyDescent="0.25">
      <c r="A397" s="17">
        <v>3</v>
      </c>
      <c r="B397" s="27">
        <v>0</v>
      </c>
      <c r="C397" s="27">
        <v>0</v>
      </c>
      <c r="D397" s="27">
        <v>0</v>
      </c>
      <c r="E397" s="27">
        <v>0</v>
      </c>
      <c r="F397" s="27">
        <v>0</v>
      </c>
      <c r="G397" s="27">
        <v>0</v>
      </c>
      <c r="H397" s="27">
        <v>0</v>
      </c>
      <c r="I397" s="27">
        <v>0</v>
      </c>
      <c r="J397" s="27">
        <v>0</v>
      </c>
      <c r="K397" s="27">
        <v>0</v>
      </c>
      <c r="L397" s="27">
        <v>0</v>
      </c>
      <c r="M397" s="27">
        <v>0</v>
      </c>
      <c r="N397" s="27">
        <v>0</v>
      </c>
      <c r="O397" s="18">
        <f>SUM(B397:N397)</f>
        <v>0</v>
      </c>
      <c r="Q397" s="17">
        <v>3</v>
      </c>
      <c r="R397" s="27">
        <v>0</v>
      </c>
      <c r="S397" s="27">
        <v>0</v>
      </c>
      <c r="T397" s="27">
        <v>0</v>
      </c>
      <c r="U397" s="27">
        <v>0</v>
      </c>
      <c r="V397" s="27">
        <v>0</v>
      </c>
      <c r="W397" s="27">
        <v>0</v>
      </c>
      <c r="X397" s="27">
        <v>0</v>
      </c>
      <c r="Y397" s="27">
        <v>0</v>
      </c>
      <c r="Z397" s="27">
        <v>0</v>
      </c>
      <c r="AA397" s="27">
        <v>0</v>
      </c>
      <c r="AB397" s="27">
        <v>0</v>
      </c>
      <c r="AC397" s="27">
        <v>0</v>
      </c>
      <c r="AD397" s="18">
        <f>SUM(R397:AC397)</f>
        <v>0</v>
      </c>
    </row>
    <row r="398" spans="1:30" x14ac:dyDescent="0.25">
      <c r="A398" s="17">
        <v>4</v>
      </c>
      <c r="B398" s="27">
        <v>0</v>
      </c>
      <c r="C398" s="27">
        <v>0</v>
      </c>
      <c r="D398" s="27">
        <v>0</v>
      </c>
      <c r="E398" s="27">
        <v>0</v>
      </c>
      <c r="F398" s="27">
        <v>0</v>
      </c>
      <c r="G398" s="27">
        <v>0</v>
      </c>
      <c r="H398" s="27">
        <v>0</v>
      </c>
      <c r="I398" s="27">
        <v>0</v>
      </c>
      <c r="J398" s="27">
        <v>0</v>
      </c>
      <c r="K398" s="27">
        <v>0</v>
      </c>
      <c r="L398" s="27">
        <v>0</v>
      </c>
      <c r="M398" s="27">
        <v>0</v>
      </c>
      <c r="N398" s="27">
        <v>0</v>
      </c>
      <c r="O398" s="18">
        <f>SUM(B398:N398)</f>
        <v>0</v>
      </c>
      <c r="Q398" s="17">
        <v>4</v>
      </c>
      <c r="R398" s="27">
        <v>0</v>
      </c>
      <c r="S398" s="27">
        <v>0</v>
      </c>
      <c r="T398" s="27">
        <v>0</v>
      </c>
      <c r="U398" s="27">
        <v>0</v>
      </c>
      <c r="V398" s="27">
        <v>0</v>
      </c>
      <c r="W398" s="27">
        <v>0</v>
      </c>
      <c r="X398" s="27">
        <v>0</v>
      </c>
      <c r="Y398" s="27">
        <v>0</v>
      </c>
      <c r="Z398" s="27">
        <v>0</v>
      </c>
      <c r="AA398" s="27">
        <v>0</v>
      </c>
      <c r="AB398" s="27">
        <v>0</v>
      </c>
      <c r="AC398" s="27">
        <v>0</v>
      </c>
      <c r="AD398" s="18">
        <f>SUM(R398:AC398)</f>
        <v>0</v>
      </c>
    </row>
    <row r="399" spans="1:30" x14ac:dyDescent="0.25">
      <c r="A399" s="17">
        <v>5</v>
      </c>
      <c r="B399" s="27">
        <v>2</v>
      </c>
      <c r="C399" s="27">
        <v>0</v>
      </c>
      <c r="D399" s="27">
        <v>0</v>
      </c>
      <c r="E399" s="27">
        <v>0</v>
      </c>
      <c r="F399" s="27">
        <v>0</v>
      </c>
      <c r="G399" s="27">
        <v>0</v>
      </c>
      <c r="H399" s="27">
        <v>0</v>
      </c>
      <c r="I399" s="27">
        <v>0</v>
      </c>
      <c r="J399" s="27">
        <v>0</v>
      </c>
      <c r="K399" s="27">
        <v>0</v>
      </c>
      <c r="L399" s="27">
        <v>0</v>
      </c>
      <c r="M399" s="27">
        <v>0</v>
      </c>
      <c r="N399" s="27">
        <v>0</v>
      </c>
      <c r="O399" s="18">
        <f>SUM(B399:N399)</f>
        <v>2</v>
      </c>
      <c r="Q399" s="17">
        <v>5</v>
      </c>
      <c r="R399" s="27">
        <v>0</v>
      </c>
      <c r="S399" s="27">
        <v>0</v>
      </c>
      <c r="T399" s="27">
        <v>0</v>
      </c>
      <c r="U399" s="27">
        <v>1</v>
      </c>
      <c r="V399" s="27">
        <v>0</v>
      </c>
      <c r="W399" s="27">
        <v>0</v>
      </c>
      <c r="X399" s="27">
        <v>1</v>
      </c>
      <c r="Y399" s="27">
        <v>0</v>
      </c>
      <c r="Z399" s="27">
        <v>0</v>
      </c>
      <c r="AA399" s="27">
        <v>0</v>
      </c>
      <c r="AB399" s="27">
        <v>0</v>
      </c>
      <c r="AC399" s="27">
        <v>0</v>
      </c>
      <c r="AD399" s="18">
        <f>SUM(R399:AC399)</f>
        <v>2</v>
      </c>
    </row>
    <row r="400" spans="1:30" x14ac:dyDescent="0.25">
      <c r="A400" s="17">
        <v>6</v>
      </c>
      <c r="B400" s="27">
        <v>1</v>
      </c>
      <c r="C400" s="27">
        <v>0</v>
      </c>
      <c r="D400" s="27">
        <v>0</v>
      </c>
      <c r="E400" s="27">
        <v>0</v>
      </c>
      <c r="F400" s="27">
        <v>0</v>
      </c>
      <c r="G400" s="27">
        <v>0</v>
      </c>
      <c r="H400" s="27">
        <v>0</v>
      </c>
      <c r="I400" s="27">
        <v>0</v>
      </c>
      <c r="J400" s="27">
        <v>0</v>
      </c>
      <c r="K400" s="27">
        <v>0</v>
      </c>
      <c r="L400" s="27">
        <v>0</v>
      </c>
      <c r="M400" s="27">
        <v>0</v>
      </c>
      <c r="N400" s="27">
        <v>0</v>
      </c>
      <c r="O400" s="18">
        <f>SUM(B400:N400)</f>
        <v>1</v>
      </c>
      <c r="Q400" s="17">
        <v>6</v>
      </c>
      <c r="R400" s="27">
        <v>0</v>
      </c>
      <c r="S400" s="27">
        <v>0</v>
      </c>
      <c r="T400" s="27">
        <v>0</v>
      </c>
      <c r="U400" s="27">
        <v>0</v>
      </c>
      <c r="V400" s="27">
        <v>0</v>
      </c>
      <c r="W400" s="27">
        <v>0</v>
      </c>
      <c r="X400" s="27">
        <v>0</v>
      </c>
      <c r="Y400" s="27">
        <v>1</v>
      </c>
      <c r="Z400" s="27">
        <v>0</v>
      </c>
      <c r="AA400" s="27">
        <v>0</v>
      </c>
      <c r="AB400" s="27">
        <v>0</v>
      </c>
      <c r="AC400" s="27">
        <v>0</v>
      </c>
      <c r="AD400" s="18">
        <f>SUM(R400:AC400)</f>
        <v>1</v>
      </c>
    </row>
    <row r="401" spans="1:30" x14ac:dyDescent="0.25">
      <c r="A401" s="17">
        <v>7</v>
      </c>
      <c r="B401" s="27">
        <v>10</v>
      </c>
      <c r="C401" s="27">
        <v>3</v>
      </c>
      <c r="D401" s="27">
        <v>0</v>
      </c>
      <c r="E401" s="27">
        <v>0</v>
      </c>
      <c r="F401" s="27">
        <v>0</v>
      </c>
      <c r="G401" s="27">
        <v>0</v>
      </c>
      <c r="H401" s="27">
        <v>0</v>
      </c>
      <c r="I401" s="27">
        <v>0</v>
      </c>
      <c r="J401" s="27">
        <v>0</v>
      </c>
      <c r="K401" s="27">
        <v>0</v>
      </c>
      <c r="L401" s="27">
        <v>0</v>
      </c>
      <c r="M401" s="27">
        <v>0</v>
      </c>
      <c r="N401" s="27">
        <v>0</v>
      </c>
      <c r="O401" s="18">
        <f>SUM(B401:N401)</f>
        <v>13</v>
      </c>
      <c r="Q401" s="17">
        <v>7</v>
      </c>
      <c r="R401" s="27">
        <v>0</v>
      </c>
      <c r="S401" s="27">
        <v>0</v>
      </c>
      <c r="T401" s="27">
        <v>0</v>
      </c>
      <c r="U401" s="27">
        <v>0</v>
      </c>
      <c r="V401" s="27">
        <v>2</v>
      </c>
      <c r="W401" s="27">
        <v>8</v>
      </c>
      <c r="X401" s="27">
        <v>2</v>
      </c>
      <c r="Y401" s="27">
        <v>0</v>
      </c>
      <c r="Z401" s="27">
        <v>0</v>
      </c>
      <c r="AA401" s="27">
        <v>1</v>
      </c>
      <c r="AB401" s="27">
        <v>0</v>
      </c>
      <c r="AC401" s="27">
        <v>0</v>
      </c>
      <c r="AD401" s="18">
        <f>SUM(R401:AC401)</f>
        <v>13</v>
      </c>
    </row>
    <row r="402" spans="1:30" x14ac:dyDescent="0.25">
      <c r="A402" s="17">
        <v>8</v>
      </c>
      <c r="B402" s="27">
        <v>40</v>
      </c>
      <c r="C402" s="27">
        <v>13</v>
      </c>
      <c r="D402" s="27">
        <v>0</v>
      </c>
      <c r="E402" s="27">
        <v>0</v>
      </c>
      <c r="F402" s="27">
        <v>1</v>
      </c>
      <c r="G402" s="27">
        <v>0</v>
      </c>
      <c r="H402" s="27">
        <v>0</v>
      </c>
      <c r="I402" s="27">
        <v>0</v>
      </c>
      <c r="J402" s="27">
        <v>0</v>
      </c>
      <c r="K402" s="27">
        <v>0</v>
      </c>
      <c r="L402" s="27">
        <v>0</v>
      </c>
      <c r="M402" s="27">
        <v>0</v>
      </c>
      <c r="N402" s="27">
        <v>0</v>
      </c>
      <c r="O402" s="18">
        <f>SUM(B402:N402)</f>
        <v>54</v>
      </c>
      <c r="Q402" s="17">
        <v>8</v>
      </c>
      <c r="R402" s="27">
        <v>0</v>
      </c>
      <c r="S402" s="27">
        <v>0</v>
      </c>
      <c r="T402" s="27">
        <v>1</v>
      </c>
      <c r="U402" s="27">
        <v>7</v>
      </c>
      <c r="V402" s="27">
        <v>10</v>
      </c>
      <c r="W402" s="27">
        <v>18</v>
      </c>
      <c r="X402" s="27">
        <v>17</v>
      </c>
      <c r="Y402" s="27">
        <v>1</v>
      </c>
      <c r="Z402" s="27">
        <v>0</v>
      </c>
      <c r="AA402" s="27">
        <v>0</v>
      </c>
      <c r="AB402" s="27">
        <v>0</v>
      </c>
      <c r="AC402" s="27">
        <v>0</v>
      </c>
      <c r="AD402" s="18">
        <f>SUM(R402:AC402)</f>
        <v>54</v>
      </c>
    </row>
    <row r="403" spans="1:30" x14ac:dyDescent="0.25">
      <c r="A403" s="17">
        <v>9</v>
      </c>
      <c r="B403" s="27">
        <v>41</v>
      </c>
      <c r="C403" s="27">
        <v>8</v>
      </c>
      <c r="D403" s="27">
        <v>0</v>
      </c>
      <c r="E403" s="27">
        <v>0</v>
      </c>
      <c r="F403" s="27">
        <v>0</v>
      </c>
      <c r="G403" s="27">
        <v>0</v>
      </c>
      <c r="H403" s="27">
        <v>0</v>
      </c>
      <c r="I403" s="27">
        <v>0</v>
      </c>
      <c r="J403" s="27">
        <v>0</v>
      </c>
      <c r="K403" s="27">
        <v>0</v>
      </c>
      <c r="L403" s="27">
        <v>0</v>
      </c>
      <c r="M403" s="27">
        <v>0</v>
      </c>
      <c r="N403" s="27">
        <v>0</v>
      </c>
      <c r="O403" s="18">
        <f>SUM(B403:N403)</f>
        <v>49</v>
      </c>
      <c r="Q403" s="17">
        <v>9</v>
      </c>
      <c r="R403" s="27">
        <v>0</v>
      </c>
      <c r="S403" s="27">
        <v>0</v>
      </c>
      <c r="T403" s="27">
        <v>0</v>
      </c>
      <c r="U403" s="27">
        <v>4</v>
      </c>
      <c r="V403" s="27">
        <v>12</v>
      </c>
      <c r="W403" s="27">
        <v>21</v>
      </c>
      <c r="X403" s="27">
        <v>9</v>
      </c>
      <c r="Y403" s="27">
        <v>3</v>
      </c>
      <c r="Z403" s="27">
        <v>0</v>
      </c>
      <c r="AA403" s="27">
        <v>0</v>
      </c>
      <c r="AB403" s="27">
        <v>0</v>
      </c>
      <c r="AC403" s="27">
        <v>0</v>
      </c>
      <c r="AD403" s="18">
        <f>SUM(R403:AC403)</f>
        <v>49</v>
      </c>
    </row>
    <row r="404" spans="1:30" x14ac:dyDescent="0.25">
      <c r="A404" s="17">
        <v>10</v>
      </c>
      <c r="B404" s="27">
        <v>32</v>
      </c>
      <c r="C404" s="27">
        <v>6</v>
      </c>
      <c r="D404" s="27">
        <v>0</v>
      </c>
      <c r="E404" s="27">
        <v>0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18">
        <f>SUM(B404:N404)</f>
        <v>38</v>
      </c>
      <c r="Q404" s="17">
        <v>10</v>
      </c>
      <c r="R404" s="27">
        <v>0</v>
      </c>
      <c r="S404" s="27">
        <v>0</v>
      </c>
      <c r="T404" s="27">
        <v>1</v>
      </c>
      <c r="U404" s="27">
        <v>1</v>
      </c>
      <c r="V404" s="27">
        <v>15</v>
      </c>
      <c r="W404" s="27">
        <v>13</v>
      </c>
      <c r="X404" s="27">
        <v>5</v>
      </c>
      <c r="Y404" s="27">
        <v>2</v>
      </c>
      <c r="Z404" s="27">
        <v>1</v>
      </c>
      <c r="AA404" s="27">
        <v>0</v>
      </c>
      <c r="AB404" s="27">
        <v>0</v>
      </c>
      <c r="AC404" s="27">
        <v>0</v>
      </c>
      <c r="AD404" s="18">
        <f>SUM(R404:AC404)</f>
        <v>38</v>
      </c>
    </row>
    <row r="405" spans="1:30" x14ac:dyDescent="0.25">
      <c r="A405" s="17">
        <v>11</v>
      </c>
      <c r="B405" s="27">
        <v>30</v>
      </c>
      <c r="C405" s="27">
        <v>5</v>
      </c>
      <c r="D405" s="27">
        <v>0</v>
      </c>
      <c r="E405" s="27">
        <v>1</v>
      </c>
      <c r="F405" s="27">
        <v>0</v>
      </c>
      <c r="G405" s="27">
        <v>0</v>
      </c>
      <c r="H405" s="27">
        <v>0</v>
      </c>
      <c r="I405" s="27">
        <v>0</v>
      </c>
      <c r="J405" s="27">
        <v>0</v>
      </c>
      <c r="K405" s="27">
        <v>0</v>
      </c>
      <c r="L405" s="27">
        <v>0</v>
      </c>
      <c r="M405" s="27">
        <v>0</v>
      </c>
      <c r="N405" s="27">
        <v>0</v>
      </c>
      <c r="O405" s="18">
        <f>SUM(B405:N405)</f>
        <v>36</v>
      </c>
      <c r="Q405" s="17">
        <v>11</v>
      </c>
      <c r="R405" s="27">
        <v>0</v>
      </c>
      <c r="S405" s="27">
        <v>1</v>
      </c>
      <c r="T405" s="27">
        <v>0</v>
      </c>
      <c r="U405" s="27">
        <v>3</v>
      </c>
      <c r="V405" s="27">
        <v>6</v>
      </c>
      <c r="W405" s="27">
        <v>22</v>
      </c>
      <c r="X405" s="27">
        <v>3</v>
      </c>
      <c r="Y405" s="27">
        <v>1</v>
      </c>
      <c r="Z405" s="27">
        <v>0</v>
      </c>
      <c r="AA405" s="27">
        <v>0</v>
      </c>
      <c r="AB405" s="27">
        <v>0</v>
      </c>
      <c r="AC405" s="27">
        <v>0</v>
      </c>
      <c r="AD405" s="18">
        <f>SUM(R405:AC405)</f>
        <v>36</v>
      </c>
    </row>
    <row r="406" spans="1:30" x14ac:dyDescent="0.25">
      <c r="A406" s="17">
        <v>12</v>
      </c>
      <c r="B406" s="27">
        <v>34</v>
      </c>
      <c r="C406" s="27">
        <v>12</v>
      </c>
      <c r="D406" s="27">
        <v>0</v>
      </c>
      <c r="E406" s="27">
        <v>0</v>
      </c>
      <c r="F406" s="27">
        <v>0</v>
      </c>
      <c r="G406" s="27">
        <v>0</v>
      </c>
      <c r="H406" s="27">
        <v>0</v>
      </c>
      <c r="I406" s="27">
        <v>0</v>
      </c>
      <c r="J406" s="27">
        <v>0</v>
      </c>
      <c r="K406" s="27">
        <v>0</v>
      </c>
      <c r="L406" s="27">
        <v>0</v>
      </c>
      <c r="M406" s="27">
        <v>0</v>
      </c>
      <c r="N406" s="27">
        <v>0</v>
      </c>
      <c r="O406" s="18">
        <f>SUM(B406:N406)</f>
        <v>46</v>
      </c>
      <c r="Q406" s="17">
        <v>12</v>
      </c>
      <c r="R406" s="27">
        <v>0</v>
      </c>
      <c r="S406" s="27">
        <v>2</v>
      </c>
      <c r="T406" s="27">
        <v>1</v>
      </c>
      <c r="U406" s="27">
        <v>8</v>
      </c>
      <c r="V406" s="27">
        <v>17</v>
      </c>
      <c r="W406" s="27">
        <v>12</v>
      </c>
      <c r="X406" s="27">
        <v>5</v>
      </c>
      <c r="Y406" s="27">
        <v>1</v>
      </c>
      <c r="Z406" s="27">
        <v>0</v>
      </c>
      <c r="AA406" s="27">
        <v>0</v>
      </c>
      <c r="AB406" s="27">
        <v>0</v>
      </c>
      <c r="AC406" s="27">
        <v>0</v>
      </c>
      <c r="AD406" s="18">
        <f>SUM(R406:AC406)</f>
        <v>46</v>
      </c>
    </row>
    <row r="407" spans="1:30" x14ac:dyDescent="0.25">
      <c r="A407" s="17">
        <v>13</v>
      </c>
      <c r="B407" s="27">
        <v>23</v>
      </c>
      <c r="C407" s="27">
        <v>9</v>
      </c>
      <c r="D407" s="27">
        <v>0</v>
      </c>
      <c r="E407" s="27">
        <v>0</v>
      </c>
      <c r="F407" s="27">
        <v>0</v>
      </c>
      <c r="G407" s="27">
        <v>0</v>
      </c>
      <c r="H407" s="27">
        <v>0</v>
      </c>
      <c r="I407" s="27">
        <v>0</v>
      </c>
      <c r="J407" s="27">
        <v>0</v>
      </c>
      <c r="K407" s="27">
        <v>0</v>
      </c>
      <c r="L407" s="27">
        <v>0</v>
      </c>
      <c r="M407" s="27">
        <v>0</v>
      </c>
      <c r="N407" s="27">
        <v>0</v>
      </c>
      <c r="O407" s="18">
        <f>SUM(B407:N407)</f>
        <v>32</v>
      </c>
      <c r="Q407" s="17">
        <v>13</v>
      </c>
      <c r="R407" s="27">
        <v>0</v>
      </c>
      <c r="S407" s="27">
        <v>0</v>
      </c>
      <c r="T407" s="27">
        <v>3</v>
      </c>
      <c r="U407" s="27">
        <v>2</v>
      </c>
      <c r="V407" s="27">
        <v>14</v>
      </c>
      <c r="W407" s="27">
        <v>8</v>
      </c>
      <c r="X407" s="27">
        <v>4</v>
      </c>
      <c r="Y407" s="27">
        <v>1</v>
      </c>
      <c r="Z407" s="27">
        <v>0</v>
      </c>
      <c r="AA407" s="27">
        <v>0</v>
      </c>
      <c r="AB407" s="27">
        <v>0</v>
      </c>
      <c r="AC407" s="27">
        <v>0</v>
      </c>
      <c r="AD407" s="18">
        <f>SUM(R407:AC407)</f>
        <v>32</v>
      </c>
    </row>
    <row r="408" spans="1:30" x14ac:dyDescent="0.25">
      <c r="A408" s="17">
        <v>14</v>
      </c>
      <c r="B408" s="27">
        <v>28</v>
      </c>
      <c r="C408" s="27">
        <v>7</v>
      </c>
      <c r="D408" s="27">
        <v>0</v>
      </c>
      <c r="E408" s="27">
        <v>0</v>
      </c>
      <c r="F408" s="27">
        <v>0</v>
      </c>
      <c r="G408" s="27">
        <v>0</v>
      </c>
      <c r="H408" s="27">
        <v>0</v>
      </c>
      <c r="I408" s="27">
        <v>0</v>
      </c>
      <c r="J408" s="27">
        <v>0</v>
      </c>
      <c r="K408" s="27">
        <v>0</v>
      </c>
      <c r="L408" s="27">
        <v>0</v>
      </c>
      <c r="M408" s="27">
        <v>0</v>
      </c>
      <c r="N408" s="27">
        <v>0</v>
      </c>
      <c r="O408" s="18">
        <f>SUM(B408:N408)</f>
        <v>35</v>
      </c>
      <c r="Q408" s="17">
        <v>14</v>
      </c>
      <c r="R408" s="27">
        <v>0</v>
      </c>
      <c r="S408" s="27">
        <v>0</v>
      </c>
      <c r="T408" s="27">
        <v>0</v>
      </c>
      <c r="U408" s="27">
        <v>4</v>
      </c>
      <c r="V408" s="27">
        <v>12</v>
      </c>
      <c r="W408" s="27">
        <v>12</v>
      </c>
      <c r="X408" s="27">
        <v>2</v>
      </c>
      <c r="Y408" s="27">
        <v>4</v>
      </c>
      <c r="Z408" s="27">
        <v>0</v>
      </c>
      <c r="AA408" s="27">
        <v>1</v>
      </c>
      <c r="AB408" s="27">
        <v>0</v>
      </c>
      <c r="AC408" s="27">
        <v>0</v>
      </c>
      <c r="AD408" s="18">
        <f>SUM(R408:AC408)</f>
        <v>35</v>
      </c>
    </row>
    <row r="409" spans="1:30" x14ac:dyDescent="0.25">
      <c r="A409" s="17">
        <v>15</v>
      </c>
      <c r="B409" s="27">
        <v>38</v>
      </c>
      <c r="C409" s="27">
        <v>3</v>
      </c>
      <c r="D409" s="27">
        <v>0</v>
      </c>
      <c r="E409" s="27">
        <v>1</v>
      </c>
      <c r="F409" s="27">
        <v>1</v>
      </c>
      <c r="G409" s="27">
        <v>0</v>
      </c>
      <c r="H409" s="27">
        <v>0</v>
      </c>
      <c r="I409" s="27">
        <v>0</v>
      </c>
      <c r="J409" s="27">
        <v>0</v>
      </c>
      <c r="K409" s="27">
        <v>0</v>
      </c>
      <c r="L409" s="27">
        <v>0</v>
      </c>
      <c r="M409" s="27">
        <v>0</v>
      </c>
      <c r="N409" s="27">
        <v>0</v>
      </c>
      <c r="O409" s="18">
        <f>SUM(B409:N409)</f>
        <v>43</v>
      </c>
      <c r="Q409" s="17">
        <v>15</v>
      </c>
      <c r="R409" s="27">
        <v>0</v>
      </c>
      <c r="S409" s="27">
        <v>0</v>
      </c>
      <c r="T409" s="27">
        <v>3</v>
      </c>
      <c r="U409" s="27">
        <v>8</v>
      </c>
      <c r="V409" s="27">
        <v>9</v>
      </c>
      <c r="W409" s="27">
        <v>13</v>
      </c>
      <c r="X409" s="27">
        <v>8</v>
      </c>
      <c r="Y409" s="27">
        <v>1</v>
      </c>
      <c r="Z409" s="27">
        <v>1</v>
      </c>
      <c r="AA409" s="27">
        <v>0</v>
      </c>
      <c r="AB409" s="27">
        <v>0</v>
      </c>
      <c r="AC409" s="27">
        <v>0</v>
      </c>
      <c r="AD409" s="18">
        <f>SUM(R409:AC409)</f>
        <v>43</v>
      </c>
    </row>
    <row r="410" spans="1:30" x14ac:dyDescent="0.25">
      <c r="A410" s="17">
        <v>16</v>
      </c>
      <c r="B410" s="27">
        <v>47</v>
      </c>
      <c r="C410" s="27">
        <v>4</v>
      </c>
      <c r="D410" s="27">
        <v>0</v>
      </c>
      <c r="E410" s="27">
        <v>0</v>
      </c>
      <c r="F410" s="27">
        <v>1</v>
      </c>
      <c r="G410" s="27">
        <v>0</v>
      </c>
      <c r="H410" s="27">
        <v>0</v>
      </c>
      <c r="I410" s="27">
        <v>0</v>
      </c>
      <c r="J410" s="27">
        <v>0</v>
      </c>
      <c r="K410" s="27">
        <v>0</v>
      </c>
      <c r="L410" s="27">
        <v>0</v>
      </c>
      <c r="M410" s="27">
        <v>1</v>
      </c>
      <c r="N410" s="27">
        <v>0</v>
      </c>
      <c r="O410" s="18">
        <f>SUM(B410:N410)</f>
        <v>53</v>
      </c>
      <c r="Q410" s="17">
        <v>16</v>
      </c>
      <c r="R410" s="27">
        <v>0</v>
      </c>
      <c r="S410" s="27">
        <v>0</v>
      </c>
      <c r="T410" s="27">
        <v>1</v>
      </c>
      <c r="U410" s="27">
        <v>4</v>
      </c>
      <c r="V410" s="27">
        <v>10</v>
      </c>
      <c r="W410" s="27">
        <v>18</v>
      </c>
      <c r="X410" s="27">
        <v>12</v>
      </c>
      <c r="Y410" s="27">
        <v>6</v>
      </c>
      <c r="Z410" s="27">
        <v>2</v>
      </c>
      <c r="AA410" s="27">
        <v>0</v>
      </c>
      <c r="AB410" s="27">
        <v>0</v>
      </c>
      <c r="AC410" s="27">
        <v>0</v>
      </c>
      <c r="AD410" s="18">
        <f>SUM(R410:AC410)</f>
        <v>53</v>
      </c>
    </row>
    <row r="411" spans="1:30" x14ac:dyDescent="0.25">
      <c r="A411" s="17">
        <v>17</v>
      </c>
      <c r="B411" s="27">
        <v>56</v>
      </c>
      <c r="C411" s="27">
        <v>13</v>
      </c>
      <c r="D411" s="27">
        <v>0</v>
      </c>
      <c r="E411" s="27">
        <v>0</v>
      </c>
      <c r="F411" s="27">
        <v>0</v>
      </c>
      <c r="G411" s="27">
        <v>0</v>
      </c>
      <c r="H411" s="27">
        <v>0</v>
      </c>
      <c r="I411" s="27">
        <v>0</v>
      </c>
      <c r="J411" s="27">
        <v>0</v>
      </c>
      <c r="K411" s="27">
        <v>0</v>
      </c>
      <c r="L411" s="27">
        <v>0</v>
      </c>
      <c r="M411" s="27">
        <v>0</v>
      </c>
      <c r="N411" s="27">
        <v>0</v>
      </c>
      <c r="O411" s="18">
        <f>SUM(B411:N411)</f>
        <v>69</v>
      </c>
      <c r="Q411" s="17">
        <v>17</v>
      </c>
      <c r="R411" s="27">
        <v>0</v>
      </c>
      <c r="S411" s="27">
        <v>0</v>
      </c>
      <c r="T411" s="27">
        <v>3</v>
      </c>
      <c r="U411" s="27">
        <v>13</v>
      </c>
      <c r="V411" s="27">
        <v>14</v>
      </c>
      <c r="W411" s="27">
        <v>19</v>
      </c>
      <c r="X411" s="27">
        <v>13</v>
      </c>
      <c r="Y411" s="27">
        <v>5</v>
      </c>
      <c r="Z411" s="27">
        <v>1</v>
      </c>
      <c r="AA411" s="27">
        <v>1</v>
      </c>
      <c r="AB411" s="27">
        <v>0</v>
      </c>
      <c r="AC411" s="27">
        <v>0</v>
      </c>
      <c r="AD411" s="18">
        <f>SUM(R411:AC411)</f>
        <v>69</v>
      </c>
    </row>
    <row r="412" spans="1:30" x14ac:dyDescent="0.25">
      <c r="A412" s="17">
        <v>18</v>
      </c>
      <c r="B412" s="27">
        <v>54</v>
      </c>
      <c r="C412" s="27">
        <v>12</v>
      </c>
      <c r="D412" s="27">
        <v>0</v>
      </c>
      <c r="E412" s="27">
        <v>0</v>
      </c>
      <c r="F412" s="27">
        <v>0</v>
      </c>
      <c r="G412" s="27">
        <v>0</v>
      </c>
      <c r="H412" s="27">
        <v>0</v>
      </c>
      <c r="I412" s="27">
        <v>0</v>
      </c>
      <c r="J412" s="27">
        <v>0</v>
      </c>
      <c r="K412" s="27">
        <v>0</v>
      </c>
      <c r="L412" s="27">
        <v>0</v>
      </c>
      <c r="M412" s="27">
        <v>0</v>
      </c>
      <c r="N412" s="27">
        <v>0</v>
      </c>
      <c r="O412" s="18">
        <f>SUM(B412:N412)</f>
        <v>66</v>
      </c>
      <c r="Q412" s="17">
        <v>18</v>
      </c>
      <c r="R412" s="27">
        <v>0</v>
      </c>
      <c r="S412" s="27">
        <v>0</v>
      </c>
      <c r="T412" s="27">
        <v>2</v>
      </c>
      <c r="U412" s="27">
        <v>5</v>
      </c>
      <c r="V412" s="27">
        <v>11</v>
      </c>
      <c r="W412" s="27">
        <v>25</v>
      </c>
      <c r="X412" s="27">
        <v>19</v>
      </c>
      <c r="Y412" s="27">
        <v>3</v>
      </c>
      <c r="Z412" s="27">
        <v>1</v>
      </c>
      <c r="AA412" s="27">
        <v>0</v>
      </c>
      <c r="AB412" s="27">
        <v>0</v>
      </c>
      <c r="AC412" s="27">
        <v>0</v>
      </c>
      <c r="AD412" s="18">
        <f>SUM(R412:AC412)</f>
        <v>66</v>
      </c>
    </row>
    <row r="413" spans="1:30" x14ac:dyDescent="0.25">
      <c r="A413" s="17">
        <v>19</v>
      </c>
      <c r="B413" s="27">
        <v>29</v>
      </c>
      <c r="C413" s="27">
        <v>5</v>
      </c>
      <c r="D413" s="27">
        <v>0</v>
      </c>
      <c r="E413" s="27">
        <v>0</v>
      </c>
      <c r="F413" s="27">
        <v>0</v>
      </c>
      <c r="G413" s="27">
        <v>0</v>
      </c>
      <c r="H413" s="27">
        <v>0</v>
      </c>
      <c r="I413" s="27">
        <v>0</v>
      </c>
      <c r="J413" s="27">
        <v>0</v>
      </c>
      <c r="K413" s="27">
        <v>0</v>
      </c>
      <c r="L413" s="27">
        <v>0</v>
      </c>
      <c r="M413" s="27">
        <v>0</v>
      </c>
      <c r="N413" s="27">
        <v>0</v>
      </c>
      <c r="O413" s="18">
        <f>SUM(B413:N413)</f>
        <v>34</v>
      </c>
      <c r="Q413" s="17">
        <v>19</v>
      </c>
      <c r="R413" s="27">
        <v>0</v>
      </c>
      <c r="S413" s="27">
        <v>0</v>
      </c>
      <c r="T413" s="27">
        <v>1</v>
      </c>
      <c r="U413" s="27">
        <v>4</v>
      </c>
      <c r="V413" s="27">
        <v>10</v>
      </c>
      <c r="W413" s="27">
        <v>8</v>
      </c>
      <c r="X413" s="27">
        <v>9</v>
      </c>
      <c r="Y413" s="27">
        <v>2</v>
      </c>
      <c r="Z413" s="27">
        <v>0</v>
      </c>
      <c r="AA413" s="27">
        <v>0</v>
      </c>
      <c r="AB413" s="27">
        <v>0</v>
      </c>
      <c r="AC413" s="27">
        <v>0</v>
      </c>
      <c r="AD413" s="18">
        <f>SUM(R413:AC413)</f>
        <v>34</v>
      </c>
    </row>
    <row r="414" spans="1:30" x14ac:dyDescent="0.25">
      <c r="A414" s="17">
        <v>20</v>
      </c>
      <c r="B414" s="27">
        <v>21</v>
      </c>
      <c r="C414" s="27">
        <v>4</v>
      </c>
      <c r="D414" s="27">
        <v>0</v>
      </c>
      <c r="E414" s="27">
        <v>0</v>
      </c>
      <c r="F414" s="27">
        <v>0</v>
      </c>
      <c r="G414" s="27">
        <v>0</v>
      </c>
      <c r="H414" s="27">
        <v>0</v>
      </c>
      <c r="I414" s="27">
        <v>0</v>
      </c>
      <c r="J414" s="27">
        <v>0</v>
      </c>
      <c r="K414" s="27">
        <v>0</v>
      </c>
      <c r="L414" s="27">
        <v>0</v>
      </c>
      <c r="M414" s="27">
        <v>0</v>
      </c>
      <c r="N414" s="27">
        <v>0</v>
      </c>
      <c r="O414" s="18">
        <f>SUM(B414:N414)</f>
        <v>25</v>
      </c>
      <c r="Q414" s="17">
        <v>20</v>
      </c>
      <c r="R414" s="27">
        <v>0</v>
      </c>
      <c r="S414" s="27">
        <v>0</v>
      </c>
      <c r="T414" s="27">
        <v>0</v>
      </c>
      <c r="U414" s="27">
        <v>3</v>
      </c>
      <c r="V414" s="27">
        <v>7</v>
      </c>
      <c r="W414" s="27">
        <v>6</v>
      </c>
      <c r="X414" s="27">
        <v>7</v>
      </c>
      <c r="Y414" s="27">
        <v>1</v>
      </c>
      <c r="Z414" s="27">
        <v>1</v>
      </c>
      <c r="AA414" s="27">
        <v>0</v>
      </c>
      <c r="AB414" s="27">
        <v>0</v>
      </c>
      <c r="AC414" s="27">
        <v>0</v>
      </c>
      <c r="AD414" s="18">
        <f>SUM(R414:AC414)</f>
        <v>25</v>
      </c>
    </row>
    <row r="415" spans="1:30" x14ac:dyDescent="0.25">
      <c r="A415" s="17">
        <v>21</v>
      </c>
      <c r="B415" s="27">
        <v>10</v>
      </c>
      <c r="C415" s="27">
        <v>2</v>
      </c>
      <c r="D415" s="27">
        <v>0</v>
      </c>
      <c r="E415" s="27">
        <v>0</v>
      </c>
      <c r="F415" s="27">
        <v>0</v>
      </c>
      <c r="G415" s="27">
        <v>0</v>
      </c>
      <c r="H415" s="27">
        <v>0</v>
      </c>
      <c r="I415" s="27">
        <v>0</v>
      </c>
      <c r="J415" s="27">
        <v>0</v>
      </c>
      <c r="K415" s="27">
        <v>0</v>
      </c>
      <c r="L415" s="27">
        <v>0</v>
      </c>
      <c r="M415" s="27">
        <v>0</v>
      </c>
      <c r="N415" s="27">
        <v>0</v>
      </c>
      <c r="O415" s="18">
        <f>SUM(B415:N415)</f>
        <v>12</v>
      </c>
      <c r="Q415" s="17">
        <v>21</v>
      </c>
      <c r="R415" s="27">
        <v>0</v>
      </c>
      <c r="S415" s="27">
        <v>0</v>
      </c>
      <c r="T415" s="27">
        <v>0</v>
      </c>
      <c r="U415" s="27">
        <v>2</v>
      </c>
      <c r="V415" s="27">
        <v>3</v>
      </c>
      <c r="W415" s="27">
        <v>2</v>
      </c>
      <c r="X415" s="27">
        <v>4</v>
      </c>
      <c r="Y415" s="27">
        <v>0</v>
      </c>
      <c r="Z415" s="27">
        <v>1</v>
      </c>
      <c r="AA415" s="27">
        <v>0</v>
      </c>
      <c r="AB415" s="27">
        <v>0</v>
      </c>
      <c r="AC415" s="27">
        <v>0</v>
      </c>
      <c r="AD415" s="18">
        <f>SUM(R415:AC415)</f>
        <v>12</v>
      </c>
    </row>
    <row r="416" spans="1:30" x14ac:dyDescent="0.25">
      <c r="A416" s="17">
        <v>22</v>
      </c>
      <c r="B416" s="27">
        <v>11</v>
      </c>
      <c r="C416" s="27">
        <v>0</v>
      </c>
      <c r="D416" s="27">
        <v>0</v>
      </c>
      <c r="E416" s="27">
        <v>0</v>
      </c>
      <c r="F416" s="27">
        <v>0</v>
      </c>
      <c r="G416" s="27">
        <v>0</v>
      </c>
      <c r="H416" s="27">
        <v>0</v>
      </c>
      <c r="I416" s="27">
        <v>0</v>
      </c>
      <c r="J416" s="27">
        <v>0</v>
      </c>
      <c r="K416" s="27">
        <v>0</v>
      </c>
      <c r="L416" s="27">
        <v>0</v>
      </c>
      <c r="M416" s="27">
        <v>0</v>
      </c>
      <c r="N416" s="27">
        <v>0</v>
      </c>
      <c r="O416" s="18">
        <f>SUM(B416:N416)</f>
        <v>11</v>
      </c>
      <c r="Q416" s="17">
        <v>22</v>
      </c>
      <c r="R416" s="27">
        <v>0</v>
      </c>
      <c r="S416" s="27">
        <v>0</v>
      </c>
      <c r="T416" s="27">
        <v>0</v>
      </c>
      <c r="U416" s="27">
        <v>0</v>
      </c>
      <c r="V416" s="27">
        <v>3</v>
      </c>
      <c r="W416" s="27">
        <v>5</v>
      </c>
      <c r="X416" s="27">
        <v>2</v>
      </c>
      <c r="Y416" s="27">
        <v>1</v>
      </c>
      <c r="Z416" s="27">
        <v>0</v>
      </c>
      <c r="AA416" s="27">
        <v>0</v>
      </c>
      <c r="AB416" s="27">
        <v>0</v>
      </c>
      <c r="AC416" s="27">
        <v>0</v>
      </c>
      <c r="AD416" s="18">
        <f>SUM(R416:AC416)</f>
        <v>11</v>
      </c>
    </row>
    <row r="417" spans="1:30" x14ac:dyDescent="0.25">
      <c r="A417" s="17">
        <v>23</v>
      </c>
      <c r="B417" s="27">
        <v>5</v>
      </c>
      <c r="C417" s="27">
        <v>1</v>
      </c>
      <c r="D417" s="27">
        <v>0</v>
      </c>
      <c r="E417" s="27">
        <v>0</v>
      </c>
      <c r="F417" s="27">
        <v>0</v>
      </c>
      <c r="G417" s="27">
        <v>0</v>
      </c>
      <c r="H417" s="27">
        <v>0</v>
      </c>
      <c r="I417" s="27">
        <v>0</v>
      </c>
      <c r="J417" s="27">
        <v>0</v>
      </c>
      <c r="K417" s="27">
        <v>0</v>
      </c>
      <c r="L417" s="27">
        <v>0</v>
      </c>
      <c r="M417" s="27">
        <v>0</v>
      </c>
      <c r="N417" s="27">
        <v>0</v>
      </c>
      <c r="O417" s="18">
        <f>SUM(B417:N417)</f>
        <v>6</v>
      </c>
      <c r="Q417" s="17">
        <v>23</v>
      </c>
      <c r="R417" s="27">
        <v>0</v>
      </c>
      <c r="S417" s="27">
        <v>0</v>
      </c>
      <c r="T417" s="27">
        <v>0</v>
      </c>
      <c r="U417" s="27">
        <v>1</v>
      </c>
      <c r="V417" s="27">
        <v>2</v>
      </c>
      <c r="W417" s="27">
        <v>1</v>
      </c>
      <c r="X417" s="27">
        <v>2</v>
      </c>
      <c r="Y417" s="27">
        <v>0</v>
      </c>
      <c r="Z417" s="27">
        <v>0</v>
      </c>
      <c r="AA417" s="27">
        <v>0</v>
      </c>
      <c r="AB417" s="27">
        <v>0</v>
      </c>
      <c r="AC417" s="27">
        <v>0</v>
      </c>
      <c r="AD417" s="18">
        <f>SUM(R417:AC417)</f>
        <v>6</v>
      </c>
    </row>
    <row r="418" spans="1:30" x14ac:dyDescent="0.25">
      <c r="A418" s="17">
        <v>24</v>
      </c>
      <c r="B418" s="27">
        <v>1</v>
      </c>
      <c r="C418" s="27">
        <v>0</v>
      </c>
      <c r="D418" s="27">
        <v>0</v>
      </c>
      <c r="E418" s="27">
        <v>0</v>
      </c>
      <c r="F418" s="27">
        <v>0</v>
      </c>
      <c r="G418" s="27">
        <v>0</v>
      </c>
      <c r="H418" s="27">
        <v>0</v>
      </c>
      <c r="I418" s="27">
        <v>0</v>
      </c>
      <c r="J418" s="27">
        <v>0</v>
      </c>
      <c r="K418" s="27">
        <v>0</v>
      </c>
      <c r="L418" s="27">
        <v>0</v>
      </c>
      <c r="M418" s="27">
        <v>0</v>
      </c>
      <c r="N418" s="27">
        <v>0</v>
      </c>
      <c r="O418" s="18">
        <f>SUM(B418:N418)</f>
        <v>1</v>
      </c>
      <c r="Q418" s="17">
        <v>24</v>
      </c>
      <c r="R418" s="27">
        <v>0</v>
      </c>
      <c r="S418" s="27">
        <v>0</v>
      </c>
      <c r="T418" s="27">
        <v>0</v>
      </c>
      <c r="U418" s="27">
        <v>0</v>
      </c>
      <c r="V418" s="27">
        <v>0</v>
      </c>
      <c r="W418" s="27">
        <v>0</v>
      </c>
      <c r="X418" s="27">
        <v>1</v>
      </c>
      <c r="Y418" s="27">
        <v>0</v>
      </c>
      <c r="Z418" s="27">
        <v>0</v>
      </c>
      <c r="AA418" s="27">
        <v>0</v>
      </c>
      <c r="AB418" s="27">
        <v>0</v>
      </c>
      <c r="AC418" s="27">
        <v>0</v>
      </c>
      <c r="AD418" s="18">
        <f>SUM(R418:AC418)</f>
        <v>1</v>
      </c>
    </row>
    <row r="420" spans="1:30" x14ac:dyDescent="0.25">
      <c r="A420" s="69" t="s">
        <v>21</v>
      </c>
      <c r="B420" s="70">
        <f>SUM(B402:B413)</f>
        <v>452</v>
      </c>
      <c r="C420" s="70">
        <f>SUM(C402:C413)</f>
        <v>97</v>
      </c>
      <c r="D420" s="70">
        <f>SUM(D402:D413)</f>
        <v>0</v>
      </c>
      <c r="E420" s="70">
        <f>SUM(E402:E413)</f>
        <v>2</v>
      </c>
      <c r="F420" s="70">
        <f>SUM(F402:F413)</f>
        <v>3</v>
      </c>
      <c r="G420" s="70">
        <f>SUM(G402:G413)</f>
        <v>0</v>
      </c>
      <c r="H420" s="70">
        <f>SUM(H402:H413)</f>
        <v>0</v>
      </c>
      <c r="I420" s="70">
        <f>SUM(I402:I413)</f>
        <v>0</v>
      </c>
      <c r="J420" s="70">
        <f>SUM(J402:J413)</f>
        <v>0</v>
      </c>
      <c r="K420" s="70">
        <f>SUM(K402:K413)</f>
        <v>0</v>
      </c>
      <c r="L420" s="70">
        <f>SUM(L402:L413)</f>
        <v>0</v>
      </c>
      <c r="M420" s="70">
        <f>SUM(M402:M413)</f>
        <v>1</v>
      </c>
      <c r="N420" s="70">
        <f>SUM(N402:N413)</f>
        <v>0</v>
      </c>
      <c r="O420" s="71">
        <f>SUM(O402:O413)</f>
        <v>555</v>
      </c>
      <c r="Q420" s="69" t="s">
        <v>21</v>
      </c>
      <c r="R420" s="70">
        <f>SUM(R402:R413)</f>
        <v>0</v>
      </c>
      <c r="S420" s="70">
        <f>SUM(S402:S413)</f>
        <v>3</v>
      </c>
      <c r="T420" s="70">
        <f>SUM(T402:T413)</f>
        <v>16</v>
      </c>
      <c r="U420" s="70">
        <f>SUM(U402:U413)</f>
        <v>63</v>
      </c>
      <c r="V420" s="70">
        <f>SUM(V402:V413)</f>
        <v>140</v>
      </c>
      <c r="W420" s="70">
        <f>SUM(W402:W413)</f>
        <v>189</v>
      </c>
      <c r="X420" s="70">
        <f>SUM(X402:X413)</f>
        <v>106</v>
      </c>
      <c r="Y420" s="70">
        <f>SUM(Y402:Y413)</f>
        <v>30</v>
      </c>
      <c r="Z420" s="70">
        <f>SUM(Z402:Z413)</f>
        <v>6</v>
      </c>
      <c r="AA420" s="70">
        <f>SUM(AA402:AA413)</f>
        <v>2</v>
      </c>
      <c r="AB420" s="70">
        <f>SUM(AB402:AB413)</f>
        <v>0</v>
      </c>
      <c r="AC420" s="70">
        <f>SUM(AC402:AC413)</f>
        <v>0</v>
      </c>
      <c r="AD420" s="71">
        <f>SUM(AD402:AD413)</f>
        <v>555</v>
      </c>
    </row>
    <row r="421" spans="1:30" x14ac:dyDescent="0.25">
      <c r="A421" s="73" t="s">
        <v>22</v>
      </c>
      <c r="B421" s="75">
        <f>SUM(B401:B416)</f>
        <v>504</v>
      </c>
      <c r="C421" s="75">
        <f>SUM(C401:C416)</f>
        <v>106</v>
      </c>
      <c r="D421" s="75">
        <f>SUM(D401:D416)</f>
        <v>0</v>
      </c>
      <c r="E421" s="75">
        <f>SUM(E401:E416)</f>
        <v>2</v>
      </c>
      <c r="F421" s="75">
        <f>SUM(F401:F416)</f>
        <v>3</v>
      </c>
      <c r="G421" s="75">
        <f>SUM(G401:G416)</f>
        <v>0</v>
      </c>
      <c r="H421" s="75">
        <f>SUM(H401:H416)</f>
        <v>0</v>
      </c>
      <c r="I421" s="75">
        <f>SUM(I401:I416)</f>
        <v>0</v>
      </c>
      <c r="J421" s="75">
        <f>SUM(J401:J416)</f>
        <v>0</v>
      </c>
      <c r="K421" s="75">
        <f>SUM(K401:K416)</f>
        <v>0</v>
      </c>
      <c r="L421" s="75">
        <f>SUM(L401:L416)</f>
        <v>0</v>
      </c>
      <c r="M421" s="75">
        <f>SUM(M401:M416)</f>
        <v>1</v>
      </c>
      <c r="N421" s="75">
        <f>SUM(N401:N416)</f>
        <v>0</v>
      </c>
      <c r="O421" s="71">
        <f>SUM(O401:O416)</f>
        <v>616</v>
      </c>
      <c r="Q421" s="73" t="s">
        <v>22</v>
      </c>
      <c r="R421" s="75">
        <f>SUM(R401:R416)</f>
        <v>0</v>
      </c>
      <c r="S421" s="75">
        <f>SUM(S401:S416)</f>
        <v>3</v>
      </c>
      <c r="T421" s="75">
        <f>SUM(T401:T416)</f>
        <v>16</v>
      </c>
      <c r="U421" s="75">
        <f>SUM(U401:U416)</f>
        <v>68</v>
      </c>
      <c r="V421" s="75">
        <f>SUM(V401:V416)</f>
        <v>155</v>
      </c>
      <c r="W421" s="75">
        <f>SUM(W401:W416)</f>
        <v>210</v>
      </c>
      <c r="X421" s="75">
        <f>SUM(X401:X416)</f>
        <v>121</v>
      </c>
      <c r="Y421" s="75">
        <f>SUM(Y401:Y416)</f>
        <v>32</v>
      </c>
      <c r="Z421" s="75">
        <f>SUM(Z401:Z416)</f>
        <v>8</v>
      </c>
      <c r="AA421" s="75">
        <f>SUM(AA401:AA416)</f>
        <v>3</v>
      </c>
      <c r="AB421" s="75">
        <f>SUM(AB401:AB416)</f>
        <v>0</v>
      </c>
      <c r="AC421" s="75">
        <f>SUM(AC401:AC416)</f>
        <v>0</v>
      </c>
      <c r="AD421" s="71">
        <f>SUM(AD401:AD416)</f>
        <v>616</v>
      </c>
    </row>
    <row r="422" spans="1:30" x14ac:dyDescent="0.25">
      <c r="A422" s="76" t="s">
        <v>23</v>
      </c>
      <c r="B422" s="78">
        <f>SUM(B401:B418)</f>
        <v>510</v>
      </c>
      <c r="C422" s="78">
        <f>SUM(C401:C418)</f>
        <v>107</v>
      </c>
      <c r="D422" s="78">
        <f>SUM(D401:D418)</f>
        <v>0</v>
      </c>
      <c r="E422" s="78">
        <f>SUM(E401:E418)</f>
        <v>2</v>
      </c>
      <c r="F422" s="78">
        <f>SUM(F401:F418)</f>
        <v>3</v>
      </c>
      <c r="G422" s="78">
        <f>SUM(G401:G418)</f>
        <v>0</v>
      </c>
      <c r="H422" s="78">
        <f>SUM(H401:H418)</f>
        <v>0</v>
      </c>
      <c r="I422" s="78">
        <f>SUM(I401:I418)</f>
        <v>0</v>
      </c>
      <c r="J422" s="78">
        <f>SUM(J401:J418)</f>
        <v>0</v>
      </c>
      <c r="K422" s="78">
        <f>SUM(K401:K418)</f>
        <v>0</v>
      </c>
      <c r="L422" s="78">
        <f>SUM(L401:L418)</f>
        <v>0</v>
      </c>
      <c r="M422" s="78">
        <f>SUM(M401:M418)</f>
        <v>1</v>
      </c>
      <c r="N422" s="78">
        <f>SUM(N401:N418)</f>
        <v>0</v>
      </c>
      <c r="O422" s="71">
        <f>SUM(O401:O418)</f>
        <v>623</v>
      </c>
      <c r="Q422" s="76" t="s">
        <v>23</v>
      </c>
      <c r="R422" s="78">
        <f>SUM(R401:R418)</f>
        <v>0</v>
      </c>
      <c r="S422" s="78">
        <f>SUM(S401:S418)</f>
        <v>3</v>
      </c>
      <c r="T422" s="78">
        <f>SUM(T401:T418)</f>
        <v>16</v>
      </c>
      <c r="U422" s="78">
        <f>SUM(U401:U418)</f>
        <v>69</v>
      </c>
      <c r="V422" s="78">
        <f>SUM(V401:V418)</f>
        <v>157</v>
      </c>
      <c r="W422" s="78">
        <f>SUM(W401:W418)</f>
        <v>211</v>
      </c>
      <c r="X422" s="78">
        <f>SUM(X401:X418)</f>
        <v>124</v>
      </c>
      <c r="Y422" s="78">
        <f>SUM(Y401:Y418)</f>
        <v>32</v>
      </c>
      <c r="Z422" s="78">
        <f>SUM(Z401:Z418)</f>
        <v>8</v>
      </c>
      <c r="AA422" s="78">
        <f>SUM(AA401:AA418)</f>
        <v>3</v>
      </c>
      <c r="AB422" s="78">
        <f>SUM(AB401:AB418)</f>
        <v>0</v>
      </c>
      <c r="AC422" s="78">
        <f>SUM(AC401:AC418)</f>
        <v>0</v>
      </c>
      <c r="AD422" s="71">
        <f>SUM(AD401:AD418)</f>
        <v>623</v>
      </c>
    </row>
    <row r="423" spans="1:30" x14ac:dyDescent="0.25">
      <c r="A423" s="79" t="s">
        <v>24</v>
      </c>
      <c r="B423" s="81">
        <f>SUM(B395:B418)</f>
        <v>514</v>
      </c>
      <c r="C423" s="81">
        <f>SUM(C395:C418)</f>
        <v>107</v>
      </c>
      <c r="D423" s="81">
        <f>SUM(D395:D418)</f>
        <v>0</v>
      </c>
      <c r="E423" s="81">
        <f>SUM(E395:E418)</f>
        <v>2</v>
      </c>
      <c r="F423" s="81">
        <f>SUM(F395:F418)</f>
        <v>3</v>
      </c>
      <c r="G423" s="81">
        <f>SUM(G395:G418)</f>
        <v>0</v>
      </c>
      <c r="H423" s="81">
        <f>SUM(H395:H418)</f>
        <v>0</v>
      </c>
      <c r="I423" s="81">
        <f>SUM(I395:I418)</f>
        <v>0</v>
      </c>
      <c r="J423" s="81">
        <f>SUM(J395:J418)</f>
        <v>0</v>
      </c>
      <c r="K423" s="81">
        <f>SUM(K395:K418)</f>
        <v>0</v>
      </c>
      <c r="L423" s="81">
        <f>SUM(L395:L418)</f>
        <v>0</v>
      </c>
      <c r="M423" s="81">
        <f>SUM(M395:M418)</f>
        <v>1</v>
      </c>
      <c r="N423" s="81">
        <f>SUM(N395:N418)</f>
        <v>0</v>
      </c>
      <c r="O423" s="71">
        <f>SUM(O395:O418)</f>
        <v>627</v>
      </c>
      <c r="Q423" s="79" t="s">
        <v>24</v>
      </c>
      <c r="R423" s="81">
        <f>SUM(R395:R418)</f>
        <v>0</v>
      </c>
      <c r="S423" s="81">
        <f>SUM(S395:S418)</f>
        <v>3</v>
      </c>
      <c r="T423" s="81">
        <f>SUM(T395:T418)</f>
        <v>16</v>
      </c>
      <c r="U423" s="81">
        <f>SUM(U395:U418)</f>
        <v>70</v>
      </c>
      <c r="V423" s="81">
        <f>SUM(V395:V418)</f>
        <v>157</v>
      </c>
      <c r="W423" s="81">
        <f>SUM(W395:W418)</f>
        <v>212</v>
      </c>
      <c r="X423" s="81">
        <f>SUM(X395:X418)</f>
        <v>125</v>
      </c>
      <c r="Y423" s="81">
        <f>SUM(Y395:Y418)</f>
        <v>33</v>
      </c>
      <c r="Z423" s="81">
        <f>SUM(Z395:Z418)</f>
        <v>8</v>
      </c>
      <c r="AA423" s="81">
        <f>SUM(AA395:AA418)</f>
        <v>3</v>
      </c>
      <c r="AB423" s="81">
        <f>SUM(AB395:AB418)</f>
        <v>0</v>
      </c>
      <c r="AC423" s="81">
        <f>SUM(AC395:AC418)</f>
        <v>0</v>
      </c>
      <c r="AD423" s="71">
        <f>SUM(AD395:AD418)</f>
        <v>627</v>
      </c>
    </row>
    <row r="426" spans="1:30" ht="13" x14ac:dyDescent="0.3">
      <c r="B426" s="2" t="s">
        <v>0</v>
      </c>
      <c r="C426" s="4" t="str">
        <f>C6</f>
        <v xml:space="preserve">Westbound </v>
      </c>
      <c r="R426" s="2" t="s">
        <v>0</v>
      </c>
      <c r="S426" s="4" t="str">
        <f>C6</f>
        <v xml:space="preserve">Westbound </v>
      </c>
    </row>
    <row r="428" spans="1:30" x14ac:dyDescent="0.25">
      <c r="A428" s="10">
        <f>A358+1</f>
        <v>45554</v>
      </c>
      <c r="B428" s="115" t="s">
        <v>6</v>
      </c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7"/>
      <c r="Q428" s="10">
        <f>Q358+1</f>
        <v>45554</v>
      </c>
      <c r="R428" s="115" t="s">
        <v>7</v>
      </c>
      <c r="S428" s="116"/>
      <c r="T428" s="116"/>
      <c r="U428" s="116"/>
      <c r="V428" s="116"/>
      <c r="W428" s="116"/>
      <c r="X428" s="116"/>
      <c r="Y428" s="116"/>
      <c r="Z428" s="116"/>
      <c r="AA428" s="116"/>
      <c r="AB428" s="116"/>
      <c r="AC428" s="116"/>
      <c r="AD428" s="117"/>
    </row>
    <row r="429" spans="1:30" x14ac:dyDescent="0.25">
      <c r="A429" s="17" t="s">
        <v>13</v>
      </c>
      <c r="B429" s="17">
        <v>1</v>
      </c>
      <c r="C429" s="17">
        <v>2</v>
      </c>
      <c r="D429" s="17">
        <v>3</v>
      </c>
      <c r="E429" s="17">
        <v>4</v>
      </c>
      <c r="F429" s="17">
        <v>5</v>
      </c>
      <c r="G429" s="17">
        <v>6</v>
      </c>
      <c r="H429" s="17">
        <v>7</v>
      </c>
      <c r="I429" s="17">
        <v>8</v>
      </c>
      <c r="J429" s="17">
        <v>9</v>
      </c>
      <c r="K429" s="17">
        <v>10</v>
      </c>
      <c r="L429" s="17">
        <v>11</v>
      </c>
      <c r="M429" s="17">
        <v>12</v>
      </c>
      <c r="N429" s="17">
        <v>13</v>
      </c>
      <c r="O429" s="18" t="s">
        <v>12</v>
      </c>
      <c r="Q429" s="17" t="s">
        <v>13</v>
      </c>
      <c r="R429" s="17" t="str">
        <f>R$9</f>
        <v>0-10</v>
      </c>
      <c r="S429" s="17" t="str">
        <f>S$9</f>
        <v>10-15</v>
      </c>
      <c r="T429" s="17" t="str">
        <f>T$9</f>
        <v>15-20</v>
      </c>
      <c r="U429" s="17" t="str">
        <f>U$9</f>
        <v>20-25</v>
      </c>
      <c r="V429" s="17" t="str">
        <f>V$9</f>
        <v>25-30</v>
      </c>
      <c r="W429" s="17" t="str">
        <f>W$9</f>
        <v>30-35</v>
      </c>
      <c r="X429" s="17" t="str">
        <f>X$9</f>
        <v>35-40</v>
      </c>
      <c r="Y429" s="17" t="str">
        <f>Y$9</f>
        <v>40-45</v>
      </c>
      <c r="Z429" s="17" t="str">
        <f>Z$9</f>
        <v>45-50</v>
      </c>
      <c r="AA429" s="17" t="str">
        <f>AA$9</f>
        <v>50-55</v>
      </c>
      <c r="AB429" s="17" t="str">
        <f>AB$9</f>
        <v>55-60</v>
      </c>
      <c r="AC429" s="17" t="str">
        <f>AC$9</f>
        <v>60+</v>
      </c>
      <c r="AD429" s="18" t="s">
        <v>12</v>
      </c>
    </row>
    <row r="430" spans="1:30" x14ac:dyDescent="0.25">
      <c r="A430" s="17">
        <v>1</v>
      </c>
      <c r="B430" s="27">
        <v>2</v>
      </c>
      <c r="C430" s="27">
        <v>0</v>
      </c>
      <c r="D430" s="27">
        <v>0</v>
      </c>
      <c r="E430" s="27">
        <v>0</v>
      </c>
      <c r="F430" s="27">
        <v>0</v>
      </c>
      <c r="G430" s="27">
        <v>0</v>
      </c>
      <c r="H430" s="27">
        <v>0</v>
      </c>
      <c r="I430" s="27">
        <v>0</v>
      </c>
      <c r="J430" s="27">
        <v>0</v>
      </c>
      <c r="K430" s="27">
        <v>0</v>
      </c>
      <c r="L430" s="27">
        <v>0</v>
      </c>
      <c r="M430" s="27">
        <v>0</v>
      </c>
      <c r="N430" s="27">
        <v>0</v>
      </c>
      <c r="O430" s="18">
        <f>SUM(B430:N430)</f>
        <v>2</v>
      </c>
      <c r="Q430" s="17">
        <v>1</v>
      </c>
      <c r="R430" s="27">
        <v>0</v>
      </c>
      <c r="S430" s="27">
        <v>0</v>
      </c>
      <c r="T430" s="27">
        <v>0</v>
      </c>
      <c r="U430" s="27">
        <v>1</v>
      </c>
      <c r="V430" s="27">
        <v>0</v>
      </c>
      <c r="W430" s="27">
        <v>0</v>
      </c>
      <c r="X430" s="27">
        <v>1</v>
      </c>
      <c r="Y430" s="27">
        <v>0</v>
      </c>
      <c r="Z430" s="27">
        <v>0</v>
      </c>
      <c r="AA430" s="27">
        <v>0</v>
      </c>
      <c r="AB430" s="27">
        <v>0</v>
      </c>
      <c r="AC430" s="27">
        <v>0</v>
      </c>
      <c r="AD430" s="18">
        <f>SUM(R430:AC430)</f>
        <v>2</v>
      </c>
    </row>
    <row r="431" spans="1:30" x14ac:dyDescent="0.25">
      <c r="A431" s="17">
        <v>2</v>
      </c>
      <c r="B431" s="27">
        <v>0</v>
      </c>
      <c r="C431" s="27">
        <v>0</v>
      </c>
      <c r="D431" s="27">
        <v>0</v>
      </c>
      <c r="E431" s="27">
        <v>0</v>
      </c>
      <c r="F431" s="27">
        <v>0</v>
      </c>
      <c r="G431" s="27">
        <v>0</v>
      </c>
      <c r="H431" s="27">
        <v>0</v>
      </c>
      <c r="I431" s="27">
        <v>0</v>
      </c>
      <c r="J431" s="27">
        <v>0</v>
      </c>
      <c r="K431" s="27">
        <v>0</v>
      </c>
      <c r="L431" s="27">
        <v>0</v>
      </c>
      <c r="M431" s="27">
        <v>0</v>
      </c>
      <c r="N431" s="27">
        <v>0</v>
      </c>
      <c r="O431" s="18">
        <f>SUM(B431:N431)</f>
        <v>0</v>
      </c>
      <c r="Q431" s="17">
        <v>2</v>
      </c>
      <c r="R431" s="27">
        <v>0</v>
      </c>
      <c r="S431" s="27">
        <v>0</v>
      </c>
      <c r="T431" s="27">
        <v>0</v>
      </c>
      <c r="U431" s="27">
        <v>0</v>
      </c>
      <c r="V431" s="27">
        <v>0</v>
      </c>
      <c r="W431" s="27">
        <v>0</v>
      </c>
      <c r="X431" s="27">
        <v>0</v>
      </c>
      <c r="Y431" s="27">
        <v>0</v>
      </c>
      <c r="Z431" s="27">
        <v>0</v>
      </c>
      <c r="AA431" s="27">
        <v>0</v>
      </c>
      <c r="AB431" s="27">
        <v>0</v>
      </c>
      <c r="AC431" s="27">
        <v>0</v>
      </c>
      <c r="AD431" s="18">
        <f>SUM(R431:AC431)</f>
        <v>0</v>
      </c>
    </row>
    <row r="432" spans="1:30" x14ac:dyDescent="0.25">
      <c r="A432" s="17">
        <v>3</v>
      </c>
      <c r="B432" s="27">
        <v>0</v>
      </c>
      <c r="C432" s="27">
        <v>0</v>
      </c>
      <c r="D432" s="27">
        <v>0</v>
      </c>
      <c r="E432" s="27">
        <v>0</v>
      </c>
      <c r="F432" s="27">
        <v>0</v>
      </c>
      <c r="G432" s="27">
        <v>0</v>
      </c>
      <c r="H432" s="27">
        <v>0</v>
      </c>
      <c r="I432" s="27">
        <v>0</v>
      </c>
      <c r="J432" s="27">
        <v>0</v>
      </c>
      <c r="K432" s="27">
        <v>0</v>
      </c>
      <c r="L432" s="27">
        <v>0</v>
      </c>
      <c r="M432" s="27">
        <v>0</v>
      </c>
      <c r="N432" s="27">
        <v>0</v>
      </c>
      <c r="O432" s="18">
        <f>SUM(B432:N432)</f>
        <v>0</v>
      </c>
      <c r="Q432" s="17">
        <v>3</v>
      </c>
      <c r="R432" s="27">
        <v>0</v>
      </c>
      <c r="S432" s="27">
        <v>0</v>
      </c>
      <c r="T432" s="27">
        <v>0</v>
      </c>
      <c r="U432" s="27">
        <v>0</v>
      </c>
      <c r="V432" s="27">
        <v>0</v>
      </c>
      <c r="W432" s="27">
        <v>0</v>
      </c>
      <c r="X432" s="27">
        <v>0</v>
      </c>
      <c r="Y432" s="27">
        <v>0</v>
      </c>
      <c r="Z432" s="27">
        <v>0</v>
      </c>
      <c r="AA432" s="27">
        <v>0</v>
      </c>
      <c r="AB432" s="27">
        <v>0</v>
      </c>
      <c r="AC432" s="27">
        <v>0</v>
      </c>
      <c r="AD432" s="18">
        <f>SUM(R432:AC432)</f>
        <v>0</v>
      </c>
    </row>
    <row r="433" spans="1:30" x14ac:dyDescent="0.25">
      <c r="A433" s="17">
        <v>4</v>
      </c>
      <c r="B433" s="27">
        <v>0</v>
      </c>
      <c r="C433" s="27">
        <v>0</v>
      </c>
      <c r="D433" s="27">
        <v>0</v>
      </c>
      <c r="E433" s="27">
        <v>0</v>
      </c>
      <c r="F433" s="27">
        <v>0</v>
      </c>
      <c r="G433" s="27">
        <v>0</v>
      </c>
      <c r="H433" s="27">
        <v>0</v>
      </c>
      <c r="I433" s="27">
        <v>0</v>
      </c>
      <c r="J433" s="27">
        <v>0</v>
      </c>
      <c r="K433" s="27">
        <v>0</v>
      </c>
      <c r="L433" s="27">
        <v>0</v>
      </c>
      <c r="M433" s="27">
        <v>0</v>
      </c>
      <c r="N433" s="27">
        <v>0</v>
      </c>
      <c r="O433" s="18">
        <f>SUM(B433:N433)</f>
        <v>0</v>
      </c>
      <c r="Q433" s="17">
        <v>4</v>
      </c>
      <c r="R433" s="27">
        <v>0</v>
      </c>
      <c r="S433" s="27">
        <v>0</v>
      </c>
      <c r="T433" s="27">
        <v>0</v>
      </c>
      <c r="U433" s="27">
        <v>0</v>
      </c>
      <c r="V433" s="27">
        <v>0</v>
      </c>
      <c r="W433" s="27">
        <v>0</v>
      </c>
      <c r="X433" s="27">
        <v>0</v>
      </c>
      <c r="Y433" s="27">
        <v>0</v>
      </c>
      <c r="Z433" s="27">
        <v>0</v>
      </c>
      <c r="AA433" s="27">
        <v>0</v>
      </c>
      <c r="AB433" s="27">
        <v>0</v>
      </c>
      <c r="AC433" s="27">
        <v>0</v>
      </c>
      <c r="AD433" s="18">
        <f>SUM(R433:AC433)</f>
        <v>0</v>
      </c>
    </row>
    <row r="434" spans="1:30" x14ac:dyDescent="0.25">
      <c r="A434" s="17">
        <v>5</v>
      </c>
      <c r="B434" s="27">
        <v>1</v>
      </c>
      <c r="C434" s="27">
        <v>0</v>
      </c>
      <c r="D434" s="27">
        <v>0</v>
      </c>
      <c r="E434" s="27">
        <v>0</v>
      </c>
      <c r="F434" s="27">
        <v>0</v>
      </c>
      <c r="G434" s="27">
        <v>0</v>
      </c>
      <c r="H434" s="27">
        <v>0</v>
      </c>
      <c r="I434" s="27">
        <v>0</v>
      </c>
      <c r="J434" s="27">
        <v>0</v>
      </c>
      <c r="K434" s="27">
        <v>0</v>
      </c>
      <c r="L434" s="27">
        <v>0</v>
      </c>
      <c r="M434" s="27">
        <v>0</v>
      </c>
      <c r="N434" s="27">
        <v>0</v>
      </c>
      <c r="O434" s="18">
        <f>SUM(B434:N434)</f>
        <v>1</v>
      </c>
      <c r="Q434" s="17">
        <v>5</v>
      </c>
      <c r="R434" s="27">
        <v>0</v>
      </c>
      <c r="S434" s="27">
        <v>0</v>
      </c>
      <c r="T434" s="27">
        <v>0</v>
      </c>
      <c r="U434" s="27">
        <v>0</v>
      </c>
      <c r="V434" s="27">
        <v>0</v>
      </c>
      <c r="W434" s="27">
        <v>1</v>
      </c>
      <c r="X434" s="27">
        <v>0</v>
      </c>
      <c r="Y434" s="27">
        <v>0</v>
      </c>
      <c r="Z434" s="27">
        <v>0</v>
      </c>
      <c r="AA434" s="27">
        <v>0</v>
      </c>
      <c r="AB434" s="27">
        <v>0</v>
      </c>
      <c r="AC434" s="27">
        <v>0</v>
      </c>
      <c r="AD434" s="18">
        <f>SUM(R434:AC434)</f>
        <v>1</v>
      </c>
    </row>
    <row r="435" spans="1:30" x14ac:dyDescent="0.25">
      <c r="A435" s="17">
        <v>6</v>
      </c>
      <c r="B435" s="27">
        <v>3</v>
      </c>
      <c r="C435" s="27">
        <v>2</v>
      </c>
      <c r="D435" s="27">
        <v>0</v>
      </c>
      <c r="E435" s="27">
        <v>0</v>
      </c>
      <c r="F435" s="27">
        <v>0</v>
      </c>
      <c r="G435" s="27">
        <v>0</v>
      </c>
      <c r="H435" s="27">
        <v>0</v>
      </c>
      <c r="I435" s="27">
        <v>0</v>
      </c>
      <c r="J435" s="27">
        <v>0</v>
      </c>
      <c r="K435" s="27">
        <v>0</v>
      </c>
      <c r="L435" s="27">
        <v>0</v>
      </c>
      <c r="M435" s="27">
        <v>0</v>
      </c>
      <c r="N435" s="27">
        <v>0</v>
      </c>
      <c r="O435" s="18">
        <f>SUM(B435:N435)</f>
        <v>5</v>
      </c>
      <c r="Q435" s="17">
        <v>6</v>
      </c>
      <c r="R435" s="27">
        <v>0</v>
      </c>
      <c r="S435" s="27">
        <v>0</v>
      </c>
      <c r="T435" s="27">
        <v>0</v>
      </c>
      <c r="U435" s="27">
        <v>0</v>
      </c>
      <c r="V435" s="27">
        <v>1</v>
      </c>
      <c r="W435" s="27">
        <v>4</v>
      </c>
      <c r="X435" s="27">
        <v>0</v>
      </c>
      <c r="Y435" s="27">
        <v>0</v>
      </c>
      <c r="Z435" s="27">
        <v>0</v>
      </c>
      <c r="AA435" s="27">
        <v>0</v>
      </c>
      <c r="AB435" s="27">
        <v>0</v>
      </c>
      <c r="AC435" s="27">
        <v>0</v>
      </c>
      <c r="AD435" s="18">
        <f>SUM(R435:AC435)</f>
        <v>5</v>
      </c>
    </row>
    <row r="436" spans="1:30" x14ac:dyDescent="0.25">
      <c r="A436" s="17">
        <v>7</v>
      </c>
      <c r="B436" s="27">
        <v>19</v>
      </c>
      <c r="C436" s="27">
        <v>4</v>
      </c>
      <c r="D436" s="27">
        <v>0</v>
      </c>
      <c r="E436" s="27">
        <v>0</v>
      </c>
      <c r="F436" s="27">
        <v>0</v>
      </c>
      <c r="G436" s="27">
        <v>0</v>
      </c>
      <c r="H436" s="27">
        <v>0</v>
      </c>
      <c r="I436" s="27">
        <v>0</v>
      </c>
      <c r="J436" s="27">
        <v>0</v>
      </c>
      <c r="K436" s="27">
        <v>0</v>
      </c>
      <c r="L436" s="27">
        <v>0</v>
      </c>
      <c r="M436" s="27">
        <v>1</v>
      </c>
      <c r="N436" s="27">
        <v>0</v>
      </c>
      <c r="O436" s="18">
        <f>SUM(B436:N436)</f>
        <v>24</v>
      </c>
      <c r="Q436" s="17">
        <v>7</v>
      </c>
      <c r="R436" s="27">
        <v>0</v>
      </c>
      <c r="S436" s="27">
        <v>4</v>
      </c>
      <c r="T436" s="27">
        <v>3</v>
      </c>
      <c r="U436" s="27">
        <v>5</v>
      </c>
      <c r="V436" s="27">
        <v>9</v>
      </c>
      <c r="W436" s="27">
        <v>3</v>
      </c>
      <c r="X436" s="27">
        <v>0</v>
      </c>
      <c r="Y436" s="27">
        <v>0</v>
      </c>
      <c r="Z436" s="27">
        <v>0</v>
      </c>
      <c r="AA436" s="27">
        <v>0</v>
      </c>
      <c r="AB436" s="27">
        <v>0</v>
      </c>
      <c r="AC436" s="27">
        <v>0</v>
      </c>
      <c r="AD436" s="18">
        <f>SUM(R436:AC436)</f>
        <v>24</v>
      </c>
    </row>
    <row r="437" spans="1:30" x14ac:dyDescent="0.25">
      <c r="A437" s="17">
        <v>8</v>
      </c>
      <c r="B437" s="27">
        <v>58</v>
      </c>
      <c r="C437" s="27">
        <v>11</v>
      </c>
      <c r="D437" s="27">
        <v>0</v>
      </c>
      <c r="E437" s="27">
        <v>0</v>
      </c>
      <c r="F437" s="27">
        <v>0</v>
      </c>
      <c r="G437" s="27">
        <v>0</v>
      </c>
      <c r="H437" s="27">
        <v>0</v>
      </c>
      <c r="I437" s="27">
        <v>0</v>
      </c>
      <c r="J437" s="27">
        <v>0</v>
      </c>
      <c r="K437" s="27">
        <v>0</v>
      </c>
      <c r="L437" s="27">
        <v>0</v>
      </c>
      <c r="M437" s="27">
        <v>0</v>
      </c>
      <c r="N437" s="27">
        <v>0</v>
      </c>
      <c r="O437" s="18">
        <f>SUM(B437:N437)</f>
        <v>69</v>
      </c>
      <c r="Q437" s="17">
        <v>8</v>
      </c>
      <c r="R437" s="27">
        <v>0</v>
      </c>
      <c r="S437" s="27">
        <v>0</v>
      </c>
      <c r="T437" s="27">
        <v>2</v>
      </c>
      <c r="U437" s="27">
        <v>11</v>
      </c>
      <c r="V437" s="27">
        <v>22</v>
      </c>
      <c r="W437" s="27">
        <v>29</v>
      </c>
      <c r="X437" s="27">
        <v>4</v>
      </c>
      <c r="Y437" s="27">
        <v>1</v>
      </c>
      <c r="Z437" s="27">
        <v>0</v>
      </c>
      <c r="AA437" s="27">
        <v>0</v>
      </c>
      <c r="AB437" s="27">
        <v>0</v>
      </c>
      <c r="AC437" s="27">
        <v>0</v>
      </c>
      <c r="AD437" s="18">
        <f>SUM(R437:AC437)</f>
        <v>69</v>
      </c>
    </row>
    <row r="438" spans="1:30" x14ac:dyDescent="0.25">
      <c r="A438" s="17">
        <v>9</v>
      </c>
      <c r="B438" s="27">
        <v>77</v>
      </c>
      <c r="C438" s="27">
        <v>7</v>
      </c>
      <c r="D438" s="27">
        <v>0</v>
      </c>
      <c r="E438" s="27">
        <v>0</v>
      </c>
      <c r="F438" s="27">
        <v>2</v>
      </c>
      <c r="G438" s="27">
        <v>0</v>
      </c>
      <c r="H438" s="27">
        <v>0</v>
      </c>
      <c r="I438" s="27">
        <v>0</v>
      </c>
      <c r="J438" s="27">
        <v>0</v>
      </c>
      <c r="K438" s="27">
        <v>0</v>
      </c>
      <c r="L438" s="27">
        <v>0</v>
      </c>
      <c r="M438" s="27">
        <v>0</v>
      </c>
      <c r="N438" s="27">
        <v>0</v>
      </c>
      <c r="O438" s="18">
        <f>SUM(B438:N438)</f>
        <v>86</v>
      </c>
      <c r="Q438" s="17">
        <v>9</v>
      </c>
      <c r="R438" s="27">
        <v>0</v>
      </c>
      <c r="S438" s="27">
        <v>0</v>
      </c>
      <c r="T438" s="27">
        <v>3</v>
      </c>
      <c r="U438" s="27">
        <v>10</v>
      </c>
      <c r="V438" s="27">
        <v>37</v>
      </c>
      <c r="W438" s="27">
        <v>30</v>
      </c>
      <c r="X438" s="27">
        <v>6</v>
      </c>
      <c r="Y438" s="27">
        <v>0</v>
      </c>
      <c r="Z438" s="27">
        <v>0</v>
      </c>
      <c r="AA438" s="27">
        <v>0</v>
      </c>
      <c r="AB438" s="27">
        <v>0</v>
      </c>
      <c r="AC438" s="27">
        <v>0</v>
      </c>
      <c r="AD438" s="18">
        <f>SUM(R438:AC438)</f>
        <v>86</v>
      </c>
    </row>
    <row r="439" spans="1:30" x14ac:dyDescent="0.25">
      <c r="A439" s="17">
        <v>10</v>
      </c>
      <c r="B439" s="27">
        <v>43</v>
      </c>
      <c r="C439" s="27">
        <v>4</v>
      </c>
      <c r="D439" s="27">
        <v>0</v>
      </c>
      <c r="E439" s="27">
        <v>0</v>
      </c>
      <c r="F439" s="27">
        <v>0</v>
      </c>
      <c r="G439" s="27">
        <v>0</v>
      </c>
      <c r="H439" s="27">
        <v>0</v>
      </c>
      <c r="I439" s="27">
        <v>0</v>
      </c>
      <c r="J439" s="27">
        <v>0</v>
      </c>
      <c r="K439" s="27">
        <v>0</v>
      </c>
      <c r="L439" s="27">
        <v>0</v>
      </c>
      <c r="M439" s="27">
        <v>0</v>
      </c>
      <c r="N439" s="27">
        <v>0</v>
      </c>
      <c r="O439" s="18">
        <f>SUM(B439:N439)</f>
        <v>47</v>
      </c>
      <c r="Q439" s="17">
        <v>10</v>
      </c>
      <c r="R439" s="27">
        <v>0</v>
      </c>
      <c r="S439" s="27">
        <v>1</v>
      </c>
      <c r="T439" s="27">
        <v>2</v>
      </c>
      <c r="U439" s="27">
        <v>6</v>
      </c>
      <c r="V439" s="27">
        <v>17</v>
      </c>
      <c r="W439" s="27">
        <v>13</v>
      </c>
      <c r="X439" s="27">
        <v>6</v>
      </c>
      <c r="Y439" s="27">
        <v>2</v>
      </c>
      <c r="Z439" s="27">
        <v>0</v>
      </c>
      <c r="AA439" s="27">
        <v>0</v>
      </c>
      <c r="AB439" s="27">
        <v>0</v>
      </c>
      <c r="AC439" s="27">
        <v>0</v>
      </c>
      <c r="AD439" s="18">
        <f>SUM(R439:AC439)</f>
        <v>47</v>
      </c>
    </row>
    <row r="440" spans="1:30" x14ac:dyDescent="0.25">
      <c r="A440" s="17">
        <v>11</v>
      </c>
      <c r="B440" s="27">
        <v>36</v>
      </c>
      <c r="C440" s="27">
        <v>3</v>
      </c>
      <c r="D440" s="27">
        <v>0</v>
      </c>
      <c r="E440" s="27">
        <v>0</v>
      </c>
      <c r="F440" s="27">
        <v>1</v>
      </c>
      <c r="G440" s="27">
        <v>0</v>
      </c>
      <c r="H440" s="27">
        <v>0</v>
      </c>
      <c r="I440" s="27">
        <v>0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18">
        <f>SUM(B440:N440)</f>
        <v>40</v>
      </c>
      <c r="Q440" s="17">
        <v>11</v>
      </c>
      <c r="R440" s="27">
        <v>0</v>
      </c>
      <c r="S440" s="27">
        <v>0</v>
      </c>
      <c r="T440" s="27">
        <v>2</v>
      </c>
      <c r="U440" s="27">
        <v>5</v>
      </c>
      <c r="V440" s="27">
        <v>19</v>
      </c>
      <c r="W440" s="27">
        <v>10</v>
      </c>
      <c r="X440" s="27">
        <v>3</v>
      </c>
      <c r="Y440" s="27">
        <v>1</v>
      </c>
      <c r="Z440" s="27">
        <v>0</v>
      </c>
      <c r="AA440" s="27">
        <v>0</v>
      </c>
      <c r="AB440" s="27">
        <v>0</v>
      </c>
      <c r="AC440" s="27">
        <v>0</v>
      </c>
      <c r="AD440" s="18">
        <f>SUM(R440:AC440)</f>
        <v>40</v>
      </c>
    </row>
    <row r="441" spans="1:30" x14ac:dyDescent="0.25">
      <c r="A441" s="17">
        <v>12</v>
      </c>
      <c r="B441" s="27">
        <v>27</v>
      </c>
      <c r="C441" s="27">
        <v>5</v>
      </c>
      <c r="D441" s="27">
        <v>0</v>
      </c>
      <c r="E441" s="27">
        <v>0</v>
      </c>
      <c r="F441" s="27">
        <v>0</v>
      </c>
      <c r="G441" s="27">
        <v>0</v>
      </c>
      <c r="H441" s="27">
        <v>0</v>
      </c>
      <c r="I441" s="27">
        <v>0</v>
      </c>
      <c r="J441" s="27">
        <v>0</v>
      </c>
      <c r="K441" s="27">
        <v>0</v>
      </c>
      <c r="L441" s="27">
        <v>0</v>
      </c>
      <c r="M441" s="27">
        <v>0</v>
      </c>
      <c r="N441" s="27">
        <v>0</v>
      </c>
      <c r="O441" s="18">
        <f>SUM(B441:N441)</f>
        <v>32</v>
      </c>
      <c r="Q441" s="17">
        <v>12</v>
      </c>
      <c r="R441" s="27">
        <v>0</v>
      </c>
      <c r="S441" s="27">
        <v>1</v>
      </c>
      <c r="T441" s="27">
        <v>3</v>
      </c>
      <c r="U441" s="27">
        <v>9</v>
      </c>
      <c r="V441" s="27">
        <v>9</v>
      </c>
      <c r="W441" s="27">
        <v>9</v>
      </c>
      <c r="X441" s="27">
        <v>0</v>
      </c>
      <c r="Y441" s="27">
        <v>0</v>
      </c>
      <c r="Z441" s="27">
        <v>0</v>
      </c>
      <c r="AA441" s="27">
        <v>1</v>
      </c>
      <c r="AB441" s="27">
        <v>0</v>
      </c>
      <c r="AC441" s="27">
        <v>0</v>
      </c>
      <c r="AD441" s="18">
        <f>SUM(R441:AC441)</f>
        <v>32</v>
      </c>
    </row>
    <row r="442" spans="1:30" x14ac:dyDescent="0.25">
      <c r="A442" s="17">
        <v>13</v>
      </c>
      <c r="B442" s="27">
        <v>51</v>
      </c>
      <c r="C442" s="27">
        <v>9</v>
      </c>
      <c r="D442" s="27">
        <v>0</v>
      </c>
      <c r="E442" s="27">
        <v>1</v>
      </c>
      <c r="F442" s="27">
        <v>1</v>
      </c>
      <c r="G442" s="27">
        <v>0</v>
      </c>
      <c r="H442" s="27">
        <v>0</v>
      </c>
      <c r="I442" s="27">
        <v>1</v>
      </c>
      <c r="J442" s="27">
        <v>0</v>
      </c>
      <c r="K442" s="27">
        <v>0</v>
      </c>
      <c r="L442" s="27">
        <v>0</v>
      </c>
      <c r="M442" s="27">
        <v>0</v>
      </c>
      <c r="N442" s="27">
        <v>0</v>
      </c>
      <c r="O442" s="18">
        <f>SUM(B442:N442)</f>
        <v>63</v>
      </c>
      <c r="Q442" s="17">
        <v>13</v>
      </c>
      <c r="R442" s="27">
        <v>0</v>
      </c>
      <c r="S442" s="27">
        <v>1</v>
      </c>
      <c r="T442" s="27">
        <v>3</v>
      </c>
      <c r="U442" s="27">
        <v>13</v>
      </c>
      <c r="V442" s="27">
        <v>28</v>
      </c>
      <c r="W442" s="27">
        <v>14</v>
      </c>
      <c r="X442" s="27">
        <v>2</v>
      </c>
      <c r="Y442" s="27">
        <v>2</v>
      </c>
      <c r="Z442" s="27">
        <v>0</v>
      </c>
      <c r="AA442" s="27">
        <v>0</v>
      </c>
      <c r="AB442" s="27">
        <v>0</v>
      </c>
      <c r="AC442" s="27">
        <v>0</v>
      </c>
      <c r="AD442" s="18">
        <f>SUM(R442:AC442)</f>
        <v>63</v>
      </c>
    </row>
    <row r="443" spans="1:30" x14ac:dyDescent="0.25">
      <c r="A443" s="17">
        <v>14</v>
      </c>
      <c r="B443" s="27">
        <v>28</v>
      </c>
      <c r="C443" s="27">
        <v>7</v>
      </c>
      <c r="D443" s="27">
        <v>0</v>
      </c>
      <c r="E443" s="27">
        <v>0</v>
      </c>
      <c r="F443" s="27">
        <v>1</v>
      </c>
      <c r="G443" s="27">
        <v>0</v>
      </c>
      <c r="H443" s="27">
        <v>0</v>
      </c>
      <c r="I443" s="27">
        <v>0</v>
      </c>
      <c r="J443" s="27">
        <v>0</v>
      </c>
      <c r="K443" s="27">
        <v>0</v>
      </c>
      <c r="L443" s="27">
        <v>0</v>
      </c>
      <c r="M443" s="27">
        <v>0</v>
      </c>
      <c r="N443" s="27">
        <v>0</v>
      </c>
      <c r="O443" s="18">
        <f>SUM(B443:N443)</f>
        <v>36</v>
      </c>
      <c r="Q443" s="17">
        <v>14</v>
      </c>
      <c r="R443" s="27">
        <v>0</v>
      </c>
      <c r="S443" s="27">
        <v>1</v>
      </c>
      <c r="T443" s="27">
        <v>2</v>
      </c>
      <c r="U443" s="27">
        <v>8</v>
      </c>
      <c r="V443" s="27">
        <v>13</v>
      </c>
      <c r="W443" s="27">
        <v>10</v>
      </c>
      <c r="X443" s="27">
        <v>1</v>
      </c>
      <c r="Y443" s="27">
        <v>1</v>
      </c>
      <c r="Z443" s="27">
        <v>0</v>
      </c>
      <c r="AA443" s="27">
        <v>0</v>
      </c>
      <c r="AB443" s="27">
        <v>0</v>
      </c>
      <c r="AC443" s="27">
        <v>0</v>
      </c>
      <c r="AD443" s="18">
        <f>SUM(R443:AC443)</f>
        <v>36</v>
      </c>
    </row>
    <row r="444" spans="1:30" x14ac:dyDescent="0.25">
      <c r="A444" s="17">
        <v>15</v>
      </c>
      <c r="B444" s="27">
        <v>47</v>
      </c>
      <c r="C444" s="27">
        <v>3</v>
      </c>
      <c r="D444" s="27">
        <v>0</v>
      </c>
      <c r="E444" s="27">
        <v>0</v>
      </c>
      <c r="F444" s="27">
        <v>0</v>
      </c>
      <c r="G444" s="27">
        <v>0</v>
      </c>
      <c r="H444" s="27">
        <v>0</v>
      </c>
      <c r="I444" s="27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0</v>
      </c>
      <c r="O444" s="18">
        <f>SUM(B444:N444)</f>
        <v>50</v>
      </c>
      <c r="Q444" s="17">
        <v>15</v>
      </c>
      <c r="R444" s="27">
        <v>0</v>
      </c>
      <c r="S444" s="27">
        <v>1</v>
      </c>
      <c r="T444" s="27">
        <v>0</v>
      </c>
      <c r="U444" s="27">
        <v>9</v>
      </c>
      <c r="V444" s="27">
        <v>24</v>
      </c>
      <c r="W444" s="27">
        <v>15</v>
      </c>
      <c r="X444" s="27">
        <v>1</v>
      </c>
      <c r="Y444" s="27">
        <v>0</v>
      </c>
      <c r="Z444" s="27">
        <v>0</v>
      </c>
      <c r="AA444" s="27">
        <v>0</v>
      </c>
      <c r="AB444" s="27">
        <v>0</v>
      </c>
      <c r="AC444" s="27">
        <v>0</v>
      </c>
      <c r="AD444" s="18">
        <f>SUM(R444:AC444)</f>
        <v>50</v>
      </c>
    </row>
    <row r="445" spans="1:30" x14ac:dyDescent="0.25">
      <c r="A445" s="17">
        <v>16</v>
      </c>
      <c r="B445" s="27">
        <v>47</v>
      </c>
      <c r="C445" s="27">
        <v>6</v>
      </c>
      <c r="D445" s="27">
        <v>0</v>
      </c>
      <c r="E445" s="27">
        <v>1</v>
      </c>
      <c r="F445" s="27">
        <v>0</v>
      </c>
      <c r="G445" s="27">
        <v>0</v>
      </c>
      <c r="H445" s="27">
        <v>0</v>
      </c>
      <c r="I445" s="27">
        <v>0</v>
      </c>
      <c r="J445" s="27">
        <v>0</v>
      </c>
      <c r="K445" s="27">
        <v>0</v>
      </c>
      <c r="L445" s="27">
        <v>0</v>
      </c>
      <c r="M445" s="27">
        <v>0</v>
      </c>
      <c r="N445" s="27">
        <v>0</v>
      </c>
      <c r="O445" s="18">
        <f>SUM(B445:N445)</f>
        <v>54</v>
      </c>
      <c r="Q445" s="17">
        <v>16</v>
      </c>
      <c r="R445" s="27">
        <v>0</v>
      </c>
      <c r="S445" s="27">
        <v>0</v>
      </c>
      <c r="T445" s="27">
        <v>1</v>
      </c>
      <c r="U445" s="27">
        <v>10</v>
      </c>
      <c r="V445" s="27">
        <v>22</v>
      </c>
      <c r="W445" s="27">
        <v>14</v>
      </c>
      <c r="X445" s="27">
        <v>7</v>
      </c>
      <c r="Y445" s="27">
        <v>0</v>
      </c>
      <c r="Z445" s="27">
        <v>0</v>
      </c>
      <c r="AA445" s="27">
        <v>0</v>
      </c>
      <c r="AB445" s="27">
        <v>0</v>
      </c>
      <c r="AC445" s="27">
        <v>0</v>
      </c>
      <c r="AD445" s="18">
        <f>SUM(R445:AC445)</f>
        <v>54</v>
      </c>
    </row>
    <row r="446" spans="1:30" x14ac:dyDescent="0.25">
      <c r="A446" s="17">
        <v>17</v>
      </c>
      <c r="B446" s="27">
        <v>58</v>
      </c>
      <c r="C446" s="27">
        <v>3</v>
      </c>
      <c r="D446" s="27">
        <v>0</v>
      </c>
      <c r="E446" s="27">
        <v>0</v>
      </c>
      <c r="F446" s="27">
        <v>0</v>
      </c>
      <c r="G446" s="27">
        <v>0</v>
      </c>
      <c r="H446" s="27">
        <v>0</v>
      </c>
      <c r="I446" s="27">
        <v>0</v>
      </c>
      <c r="J446" s="27">
        <v>0</v>
      </c>
      <c r="K446" s="27">
        <v>0</v>
      </c>
      <c r="L446" s="27">
        <v>0</v>
      </c>
      <c r="M446" s="27">
        <v>0</v>
      </c>
      <c r="N446" s="27">
        <v>0</v>
      </c>
      <c r="O446" s="18">
        <f>SUM(B446:N446)</f>
        <v>61</v>
      </c>
      <c r="Q446" s="17">
        <v>17</v>
      </c>
      <c r="R446" s="27">
        <v>0</v>
      </c>
      <c r="S446" s="27">
        <v>0</v>
      </c>
      <c r="T446" s="27">
        <v>0</v>
      </c>
      <c r="U446" s="27">
        <v>8</v>
      </c>
      <c r="V446" s="27">
        <v>24</v>
      </c>
      <c r="W446" s="27">
        <v>25</v>
      </c>
      <c r="X446" s="27">
        <v>4</v>
      </c>
      <c r="Y446" s="27">
        <v>0</v>
      </c>
      <c r="Z446" s="27">
        <v>0</v>
      </c>
      <c r="AA446" s="27">
        <v>0</v>
      </c>
      <c r="AB446" s="27">
        <v>0</v>
      </c>
      <c r="AC446" s="27">
        <v>0</v>
      </c>
      <c r="AD446" s="18">
        <f>SUM(R446:AC446)</f>
        <v>61</v>
      </c>
    </row>
    <row r="447" spans="1:30" x14ac:dyDescent="0.25">
      <c r="A447" s="17">
        <v>18</v>
      </c>
      <c r="B447" s="27">
        <v>48</v>
      </c>
      <c r="C447" s="27">
        <v>4</v>
      </c>
      <c r="D447" s="27">
        <v>0</v>
      </c>
      <c r="E447" s="27">
        <v>0</v>
      </c>
      <c r="F447" s="27">
        <v>0</v>
      </c>
      <c r="G447" s="27">
        <v>0</v>
      </c>
      <c r="H447" s="27">
        <v>0</v>
      </c>
      <c r="I447" s="27">
        <v>0</v>
      </c>
      <c r="J447" s="27">
        <v>0</v>
      </c>
      <c r="K447" s="27">
        <v>0</v>
      </c>
      <c r="L447" s="27">
        <v>0</v>
      </c>
      <c r="M447" s="27">
        <v>0</v>
      </c>
      <c r="N447" s="27">
        <v>0</v>
      </c>
      <c r="O447" s="18">
        <f>SUM(B447:N447)</f>
        <v>52</v>
      </c>
      <c r="Q447" s="17">
        <v>18</v>
      </c>
      <c r="R447" s="27">
        <v>0</v>
      </c>
      <c r="S447" s="27">
        <v>0</v>
      </c>
      <c r="T447" s="27">
        <v>0</v>
      </c>
      <c r="U447" s="27">
        <v>5</v>
      </c>
      <c r="V447" s="27">
        <v>18</v>
      </c>
      <c r="W447" s="27">
        <v>20</v>
      </c>
      <c r="X447" s="27">
        <v>7</v>
      </c>
      <c r="Y447" s="27">
        <v>1</v>
      </c>
      <c r="Z447" s="27">
        <v>1</v>
      </c>
      <c r="AA447" s="27">
        <v>0</v>
      </c>
      <c r="AB447" s="27">
        <v>0</v>
      </c>
      <c r="AC447" s="27">
        <v>0</v>
      </c>
      <c r="AD447" s="18">
        <f>SUM(R447:AC447)</f>
        <v>52</v>
      </c>
    </row>
    <row r="448" spans="1:30" x14ac:dyDescent="0.25">
      <c r="A448" s="17">
        <v>19</v>
      </c>
      <c r="B448" s="27">
        <v>38</v>
      </c>
      <c r="C448" s="27">
        <v>0</v>
      </c>
      <c r="D448" s="27">
        <v>0</v>
      </c>
      <c r="E448" s="27">
        <v>0</v>
      </c>
      <c r="F448" s="27">
        <v>0</v>
      </c>
      <c r="G448" s="27">
        <v>0</v>
      </c>
      <c r="H448" s="27">
        <v>0</v>
      </c>
      <c r="I448" s="27">
        <v>0</v>
      </c>
      <c r="J448" s="27">
        <v>0</v>
      </c>
      <c r="K448" s="27">
        <v>0</v>
      </c>
      <c r="L448" s="27">
        <v>0</v>
      </c>
      <c r="M448" s="27">
        <v>0</v>
      </c>
      <c r="N448" s="27">
        <v>0</v>
      </c>
      <c r="O448" s="18">
        <f>SUM(B448:N448)</f>
        <v>38</v>
      </c>
      <c r="Q448" s="17">
        <v>19</v>
      </c>
      <c r="R448" s="27">
        <v>0</v>
      </c>
      <c r="S448" s="27">
        <v>0</v>
      </c>
      <c r="T448" s="27">
        <v>0</v>
      </c>
      <c r="U448" s="27">
        <v>3</v>
      </c>
      <c r="V448" s="27">
        <v>15</v>
      </c>
      <c r="W448" s="27">
        <v>14</v>
      </c>
      <c r="X448" s="27">
        <v>6</v>
      </c>
      <c r="Y448" s="27">
        <v>0</v>
      </c>
      <c r="Z448" s="27">
        <v>0</v>
      </c>
      <c r="AA448" s="27">
        <v>0</v>
      </c>
      <c r="AB448" s="27">
        <v>0</v>
      </c>
      <c r="AC448" s="27">
        <v>0</v>
      </c>
      <c r="AD448" s="18">
        <f>SUM(R448:AC448)</f>
        <v>38</v>
      </c>
    </row>
    <row r="449" spans="1:30" x14ac:dyDescent="0.25">
      <c r="A449" s="17">
        <v>20</v>
      </c>
      <c r="B449" s="27">
        <v>27</v>
      </c>
      <c r="C449" s="27">
        <v>1</v>
      </c>
      <c r="D449" s="27">
        <v>0</v>
      </c>
      <c r="E449" s="27">
        <v>0</v>
      </c>
      <c r="F449" s="27">
        <v>0</v>
      </c>
      <c r="G449" s="27">
        <v>0</v>
      </c>
      <c r="H449" s="27">
        <v>0</v>
      </c>
      <c r="I449" s="27">
        <v>0</v>
      </c>
      <c r="J449" s="27">
        <v>0</v>
      </c>
      <c r="K449" s="27">
        <v>0</v>
      </c>
      <c r="L449" s="27">
        <v>0</v>
      </c>
      <c r="M449" s="27">
        <v>0</v>
      </c>
      <c r="N449" s="27">
        <v>0</v>
      </c>
      <c r="O449" s="18">
        <f>SUM(B449:N449)</f>
        <v>28</v>
      </c>
      <c r="Q449" s="17">
        <v>20</v>
      </c>
      <c r="R449" s="27">
        <v>0</v>
      </c>
      <c r="S449" s="27">
        <v>0</v>
      </c>
      <c r="T449" s="27">
        <v>0</v>
      </c>
      <c r="U449" s="27">
        <v>0</v>
      </c>
      <c r="V449" s="27">
        <v>16</v>
      </c>
      <c r="W449" s="27">
        <v>9</v>
      </c>
      <c r="X449" s="27">
        <v>3</v>
      </c>
      <c r="Y449" s="27">
        <v>0</v>
      </c>
      <c r="Z449" s="27">
        <v>0</v>
      </c>
      <c r="AA449" s="27">
        <v>0</v>
      </c>
      <c r="AB449" s="27">
        <v>0</v>
      </c>
      <c r="AC449" s="27">
        <v>0</v>
      </c>
      <c r="AD449" s="18">
        <f>SUM(R449:AC449)</f>
        <v>28</v>
      </c>
    </row>
    <row r="450" spans="1:30" x14ac:dyDescent="0.25">
      <c r="A450" s="17">
        <v>21</v>
      </c>
      <c r="B450" s="27">
        <v>12</v>
      </c>
      <c r="C450" s="27">
        <v>2</v>
      </c>
      <c r="D450" s="27">
        <v>0</v>
      </c>
      <c r="E450" s="27">
        <v>0</v>
      </c>
      <c r="F450" s="27">
        <v>0</v>
      </c>
      <c r="G450" s="27">
        <v>0</v>
      </c>
      <c r="H450" s="27">
        <v>0</v>
      </c>
      <c r="I450" s="27">
        <v>0</v>
      </c>
      <c r="J450" s="27">
        <v>0</v>
      </c>
      <c r="K450" s="27">
        <v>0</v>
      </c>
      <c r="L450" s="27">
        <v>0</v>
      </c>
      <c r="M450" s="27">
        <v>0</v>
      </c>
      <c r="N450" s="27">
        <v>0</v>
      </c>
      <c r="O450" s="18">
        <f>SUM(B450:N450)</f>
        <v>14</v>
      </c>
      <c r="Q450" s="17">
        <v>21</v>
      </c>
      <c r="R450" s="27">
        <v>0</v>
      </c>
      <c r="S450" s="27">
        <v>0</v>
      </c>
      <c r="T450" s="27">
        <v>1</v>
      </c>
      <c r="U450" s="27">
        <v>2</v>
      </c>
      <c r="V450" s="27">
        <v>3</v>
      </c>
      <c r="W450" s="27">
        <v>5</v>
      </c>
      <c r="X450" s="27">
        <v>3</v>
      </c>
      <c r="Y450" s="27">
        <v>0</v>
      </c>
      <c r="Z450" s="27">
        <v>0</v>
      </c>
      <c r="AA450" s="27">
        <v>0</v>
      </c>
      <c r="AB450" s="27">
        <v>0</v>
      </c>
      <c r="AC450" s="27">
        <v>0</v>
      </c>
      <c r="AD450" s="18">
        <f>SUM(R450:AC450)</f>
        <v>14</v>
      </c>
    </row>
    <row r="451" spans="1:30" x14ac:dyDescent="0.25">
      <c r="A451" s="17">
        <v>22</v>
      </c>
      <c r="B451" s="27">
        <v>9</v>
      </c>
      <c r="C451" s="27">
        <v>1</v>
      </c>
      <c r="D451" s="27">
        <v>0</v>
      </c>
      <c r="E451" s="27">
        <v>0</v>
      </c>
      <c r="F451" s="27">
        <v>0</v>
      </c>
      <c r="G451" s="27">
        <v>0</v>
      </c>
      <c r="H451" s="27">
        <v>0</v>
      </c>
      <c r="I451" s="27">
        <v>0</v>
      </c>
      <c r="J451" s="27">
        <v>0</v>
      </c>
      <c r="K451" s="27">
        <v>0</v>
      </c>
      <c r="L451" s="27">
        <v>0</v>
      </c>
      <c r="M451" s="27">
        <v>0</v>
      </c>
      <c r="N451" s="27">
        <v>0</v>
      </c>
      <c r="O451" s="18">
        <f>SUM(B451:N451)</f>
        <v>10</v>
      </c>
      <c r="Q451" s="17">
        <v>22</v>
      </c>
      <c r="R451" s="27">
        <v>0</v>
      </c>
      <c r="S451" s="27">
        <v>0</v>
      </c>
      <c r="T451" s="27">
        <v>0</v>
      </c>
      <c r="U451" s="27">
        <v>2</v>
      </c>
      <c r="V451" s="27">
        <v>4</v>
      </c>
      <c r="W451" s="27">
        <v>4</v>
      </c>
      <c r="X451" s="27">
        <v>0</v>
      </c>
      <c r="Y451" s="27">
        <v>0</v>
      </c>
      <c r="Z451" s="27">
        <v>0</v>
      </c>
      <c r="AA451" s="27">
        <v>0</v>
      </c>
      <c r="AB451" s="27">
        <v>0</v>
      </c>
      <c r="AC451" s="27">
        <v>0</v>
      </c>
      <c r="AD451" s="18">
        <f>SUM(R451:AC451)</f>
        <v>10</v>
      </c>
    </row>
    <row r="452" spans="1:30" x14ac:dyDescent="0.25">
      <c r="A452" s="17">
        <v>23</v>
      </c>
      <c r="B452" s="27">
        <v>16</v>
      </c>
      <c r="C452" s="27">
        <v>0</v>
      </c>
      <c r="D452" s="27">
        <v>0</v>
      </c>
      <c r="E452" s="27">
        <v>0</v>
      </c>
      <c r="F452" s="27">
        <v>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  <c r="L452" s="27">
        <v>0</v>
      </c>
      <c r="M452" s="27">
        <v>0</v>
      </c>
      <c r="N452" s="27">
        <v>0</v>
      </c>
      <c r="O452" s="18">
        <f>SUM(B452:N452)</f>
        <v>16</v>
      </c>
      <c r="Q452" s="17">
        <v>23</v>
      </c>
      <c r="R452" s="27">
        <v>0</v>
      </c>
      <c r="S452" s="27">
        <v>0</v>
      </c>
      <c r="T452" s="27">
        <v>0</v>
      </c>
      <c r="U452" s="27">
        <v>1</v>
      </c>
      <c r="V452" s="27">
        <v>6</v>
      </c>
      <c r="W452" s="27">
        <v>7</v>
      </c>
      <c r="X452" s="27">
        <v>1</v>
      </c>
      <c r="Y452" s="27">
        <v>1</v>
      </c>
      <c r="Z452" s="27">
        <v>0</v>
      </c>
      <c r="AA452" s="27">
        <v>0</v>
      </c>
      <c r="AB452" s="27">
        <v>0</v>
      </c>
      <c r="AC452" s="27">
        <v>0</v>
      </c>
      <c r="AD452" s="18">
        <f>SUM(R452:AC452)</f>
        <v>16</v>
      </c>
    </row>
    <row r="453" spans="1:30" x14ac:dyDescent="0.25">
      <c r="A453" s="17">
        <v>24</v>
      </c>
      <c r="B453" s="27">
        <v>4</v>
      </c>
      <c r="C453" s="27">
        <v>0</v>
      </c>
      <c r="D453" s="27">
        <v>0</v>
      </c>
      <c r="E453" s="27">
        <v>0</v>
      </c>
      <c r="F453" s="27">
        <v>0</v>
      </c>
      <c r="G453" s="27">
        <v>0</v>
      </c>
      <c r="H453" s="27">
        <v>0</v>
      </c>
      <c r="I453" s="27">
        <v>0</v>
      </c>
      <c r="J453" s="27">
        <v>0</v>
      </c>
      <c r="K453" s="27">
        <v>0</v>
      </c>
      <c r="L453" s="27">
        <v>0</v>
      </c>
      <c r="M453" s="27">
        <v>0</v>
      </c>
      <c r="N453" s="27">
        <v>0</v>
      </c>
      <c r="O453" s="18">
        <f>SUM(B453:N453)</f>
        <v>4</v>
      </c>
      <c r="Q453" s="17">
        <v>24</v>
      </c>
      <c r="R453" s="27">
        <v>0</v>
      </c>
      <c r="S453" s="27">
        <v>0</v>
      </c>
      <c r="T453" s="27">
        <v>0</v>
      </c>
      <c r="U453" s="27">
        <v>0</v>
      </c>
      <c r="V453" s="27">
        <v>0</v>
      </c>
      <c r="W453" s="27">
        <v>2</v>
      </c>
      <c r="X453" s="27">
        <v>2</v>
      </c>
      <c r="Y453" s="27">
        <v>0</v>
      </c>
      <c r="Z453" s="27">
        <v>0</v>
      </c>
      <c r="AA453" s="27">
        <v>0</v>
      </c>
      <c r="AB453" s="27">
        <v>0</v>
      </c>
      <c r="AC453" s="27">
        <v>0</v>
      </c>
      <c r="AD453" s="18">
        <f>SUM(R453:AC453)</f>
        <v>4</v>
      </c>
    </row>
    <row r="455" spans="1:30" x14ac:dyDescent="0.25">
      <c r="A455" s="69" t="s">
        <v>21</v>
      </c>
      <c r="B455" s="70">
        <f>SUM(B437:B448)</f>
        <v>558</v>
      </c>
      <c r="C455" s="70">
        <f>SUM(C437:C448)</f>
        <v>62</v>
      </c>
      <c r="D455" s="70">
        <f>SUM(D437:D448)</f>
        <v>0</v>
      </c>
      <c r="E455" s="70">
        <f>SUM(E437:E448)</f>
        <v>2</v>
      </c>
      <c r="F455" s="70">
        <f>SUM(F437:F448)</f>
        <v>5</v>
      </c>
      <c r="G455" s="70">
        <f>SUM(G437:G448)</f>
        <v>0</v>
      </c>
      <c r="H455" s="70">
        <f>SUM(H437:H448)</f>
        <v>0</v>
      </c>
      <c r="I455" s="70">
        <f>SUM(I437:I448)</f>
        <v>1</v>
      </c>
      <c r="J455" s="70">
        <f>SUM(J437:J448)</f>
        <v>0</v>
      </c>
      <c r="K455" s="70">
        <f>SUM(K437:K448)</f>
        <v>0</v>
      </c>
      <c r="L455" s="70">
        <f>SUM(L437:L448)</f>
        <v>0</v>
      </c>
      <c r="M455" s="70">
        <f>SUM(M437:M448)</f>
        <v>0</v>
      </c>
      <c r="N455" s="70">
        <f>SUM(N437:N448)</f>
        <v>0</v>
      </c>
      <c r="O455" s="71">
        <f>SUM(O437:O448)</f>
        <v>628</v>
      </c>
      <c r="Q455" s="69" t="s">
        <v>21</v>
      </c>
      <c r="R455" s="70">
        <f>SUM(R437:R448)</f>
        <v>0</v>
      </c>
      <c r="S455" s="70">
        <f>SUM(S437:S448)</f>
        <v>5</v>
      </c>
      <c r="T455" s="70">
        <f>SUM(T437:T448)</f>
        <v>18</v>
      </c>
      <c r="U455" s="70">
        <f>SUM(U437:U448)</f>
        <v>97</v>
      </c>
      <c r="V455" s="70">
        <f>SUM(V437:V448)</f>
        <v>248</v>
      </c>
      <c r="W455" s="70">
        <f>SUM(W437:W448)</f>
        <v>203</v>
      </c>
      <c r="X455" s="70">
        <f>SUM(X437:X448)</f>
        <v>47</v>
      </c>
      <c r="Y455" s="70">
        <f>SUM(Y437:Y448)</f>
        <v>8</v>
      </c>
      <c r="Z455" s="70">
        <f>SUM(Z437:Z448)</f>
        <v>1</v>
      </c>
      <c r="AA455" s="70">
        <f>SUM(AA437:AA448)</f>
        <v>1</v>
      </c>
      <c r="AB455" s="70">
        <f>SUM(AB437:AB448)</f>
        <v>0</v>
      </c>
      <c r="AC455" s="70">
        <f>SUM(AC437:AC448)</f>
        <v>0</v>
      </c>
      <c r="AD455" s="71">
        <f>SUM(AD437:AD448)</f>
        <v>628</v>
      </c>
    </row>
    <row r="456" spans="1:30" x14ac:dyDescent="0.25">
      <c r="A456" s="73" t="s">
        <v>22</v>
      </c>
      <c r="B456" s="75">
        <f>SUM(B436:B451)</f>
        <v>625</v>
      </c>
      <c r="C456" s="75">
        <f>SUM(C436:C451)</f>
        <v>70</v>
      </c>
      <c r="D456" s="75">
        <f>SUM(D436:D451)</f>
        <v>0</v>
      </c>
      <c r="E456" s="75">
        <f>SUM(E436:E451)</f>
        <v>2</v>
      </c>
      <c r="F456" s="75">
        <f>SUM(F436:F451)</f>
        <v>5</v>
      </c>
      <c r="G456" s="75">
        <f>SUM(G436:G451)</f>
        <v>0</v>
      </c>
      <c r="H456" s="75">
        <f>SUM(H436:H451)</f>
        <v>0</v>
      </c>
      <c r="I456" s="75">
        <f>SUM(I436:I451)</f>
        <v>1</v>
      </c>
      <c r="J456" s="75">
        <f>SUM(J436:J451)</f>
        <v>0</v>
      </c>
      <c r="K456" s="75">
        <f>SUM(K436:K451)</f>
        <v>0</v>
      </c>
      <c r="L456" s="75">
        <f>SUM(L436:L451)</f>
        <v>0</v>
      </c>
      <c r="M456" s="75">
        <f>SUM(M436:M451)</f>
        <v>1</v>
      </c>
      <c r="N456" s="75">
        <f>SUM(N436:N451)</f>
        <v>0</v>
      </c>
      <c r="O456" s="71">
        <f>SUM(O436:O451)</f>
        <v>704</v>
      </c>
      <c r="Q456" s="73" t="s">
        <v>22</v>
      </c>
      <c r="R456" s="75">
        <f>SUM(R436:R451)</f>
        <v>0</v>
      </c>
      <c r="S456" s="75">
        <f>SUM(S436:S451)</f>
        <v>9</v>
      </c>
      <c r="T456" s="75">
        <f>SUM(T436:T451)</f>
        <v>22</v>
      </c>
      <c r="U456" s="75">
        <f>SUM(U436:U451)</f>
        <v>106</v>
      </c>
      <c r="V456" s="75">
        <f>SUM(V436:V451)</f>
        <v>280</v>
      </c>
      <c r="W456" s="75">
        <f>SUM(W436:W451)</f>
        <v>224</v>
      </c>
      <c r="X456" s="75">
        <f>SUM(X436:X451)</f>
        <v>53</v>
      </c>
      <c r="Y456" s="75">
        <f>SUM(Y436:Y451)</f>
        <v>8</v>
      </c>
      <c r="Z456" s="75">
        <f>SUM(Z436:Z451)</f>
        <v>1</v>
      </c>
      <c r="AA456" s="75">
        <f>SUM(AA436:AA451)</f>
        <v>1</v>
      </c>
      <c r="AB456" s="75">
        <f>SUM(AB436:AB451)</f>
        <v>0</v>
      </c>
      <c r="AC456" s="75">
        <f>SUM(AC436:AC451)</f>
        <v>0</v>
      </c>
      <c r="AD456" s="71">
        <f>SUM(AD436:AD451)</f>
        <v>704</v>
      </c>
    </row>
    <row r="457" spans="1:30" x14ac:dyDescent="0.25">
      <c r="A457" s="76" t="s">
        <v>23</v>
      </c>
      <c r="B457" s="78">
        <f>SUM(B436:B453)</f>
        <v>645</v>
      </c>
      <c r="C457" s="78">
        <f>SUM(C436:C453)</f>
        <v>70</v>
      </c>
      <c r="D457" s="78">
        <f>SUM(D436:D453)</f>
        <v>0</v>
      </c>
      <c r="E457" s="78">
        <f>SUM(E436:E453)</f>
        <v>2</v>
      </c>
      <c r="F457" s="78">
        <f>SUM(F436:F453)</f>
        <v>5</v>
      </c>
      <c r="G457" s="78">
        <f>SUM(G436:G453)</f>
        <v>0</v>
      </c>
      <c r="H457" s="78">
        <f>SUM(H436:H453)</f>
        <v>0</v>
      </c>
      <c r="I457" s="78">
        <f>SUM(I436:I453)</f>
        <v>1</v>
      </c>
      <c r="J457" s="78">
        <f>SUM(J436:J453)</f>
        <v>0</v>
      </c>
      <c r="K457" s="78">
        <f>SUM(K436:K453)</f>
        <v>0</v>
      </c>
      <c r="L457" s="78">
        <f>SUM(L436:L453)</f>
        <v>0</v>
      </c>
      <c r="M457" s="78">
        <f>SUM(M436:M453)</f>
        <v>1</v>
      </c>
      <c r="N457" s="78">
        <f>SUM(N436:N453)</f>
        <v>0</v>
      </c>
      <c r="O457" s="71">
        <f>SUM(O436:O453)</f>
        <v>724</v>
      </c>
      <c r="Q457" s="76" t="s">
        <v>23</v>
      </c>
      <c r="R457" s="78">
        <f>SUM(R436:R453)</f>
        <v>0</v>
      </c>
      <c r="S457" s="78">
        <f>SUM(S436:S453)</f>
        <v>9</v>
      </c>
      <c r="T457" s="78">
        <f>SUM(T436:T453)</f>
        <v>22</v>
      </c>
      <c r="U457" s="78">
        <f>SUM(U436:U453)</f>
        <v>107</v>
      </c>
      <c r="V457" s="78">
        <f>SUM(V436:V453)</f>
        <v>286</v>
      </c>
      <c r="W457" s="78">
        <f>SUM(W436:W453)</f>
        <v>233</v>
      </c>
      <c r="X457" s="78">
        <f>SUM(X436:X453)</f>
        <v>56</v>
      </c>
      <c r="Y457" s="78">
        <f>SUM(Y436:Y453)</f>
        <v>9</v>
      </c>
      <c r="Z457" s="78">
        <f>SUM(Z436:Z453)</f>
        <v>1</v>
      </c>
      <c r="AA457" s="78">
        <f>SUM(AA436:AA453)</f>
        <v>1</v>
      </c>
      <c r="AB457" s="78">
        <f>SUM(AB436:AB453)</f>
        <v>0</v>
      </c>
      <c r="AC457" s="78">
        <f>SUM(AC436:AC453)</f>
        <v>0</v>
      </c>
      <c r="AD457" s="71">
        <f>SUM(AD436:AD453)</f>
        <v>724</v>
      </c>
    </row>
    <row r="458" spans="1:30" x14ac:dyDescent="0.25">
      <c r="A458" s="79" t="s">
        <v>24</v>
      </c>
      <c r="B458" s="81">
        <f>SUM(B430:B453)</f>
        <v>651</v>
      </c>
      <c r="C458" s="81">
        <f>SUM(C430:C453)</f>
        <v>72</v>
      </c>
      <c r="D458" s="81">
        <f>SUM(D430:D453)</f>
        <v>0</v>
      </c>
      <c r="E458" s="81">
        <f>SUM(E430:E453)</f>
        <v>2</v>
      </c>
      <c r="F458" s="81">
        <f>SUM(F430:F453)</f>
        <v>5</v>
      </c>
      <c r="G458" s="81">
        <f>SUM(G430:G453)</f>
        <v>0</v>
      </c>
      <c r="H458" s="81">
        <f>SUM(H430:H453)</f>
        <v>0</v>
      </c>
      <c r="I458" s="81">
        <f>SUM(I430:I453)</f>
        <v>1</v>
      </c>
      <c r="J458" s="81">
        <f>SUM(J430:J453)</f>
        <v>0</v>
      </c>
      <c r="K458" s="81">
        <f>SUM(K430:K453)</f>
        <v>0</v>
      </c>
      <c r="L458" s="81">
        <f>SUM(L430:L453)</f>
        <v>0</v>
      </c>
      <c r="M458" s="81">
        <f>SUM(M430:M453)</f>
        <v>1</v>
      </c>
      <c r="N458" s="81">
        <f>SUM(N430:N453)</f>
        <v>0</v>
      </c>
      <c r="O458" s="71">
        <f>SUM(O430:O453)</f>
        <v>732</v>
      </c>
      <c r="Q458" s="79" t="s">
        <v>24</v>
      </c>
      <c r="R458" s="81">
        <f>SUM(R430:R453)</f>
        <v>0</v>
      </c>
      <c r="S458" s="81">
        <f>SUM(S430:S453)</f>
        <v>9</v>
      </c>
      <c r="T458" s="81">
        <f>SUM(T430:T453)</f>
        <v>22</v>
      </c>
      <c r="U458" s="81">
        <f>SUM(U430:U453)</f>
        <v>108</v>
      </c>
      <c r="V458" s="81">
        <f>SUM(V430:V453)</f>
        <v>287</v>
      </c>
      <c r="W458" s="81">
        <f>SUM(W430:W453)</f>
        <v>238</v>
      </c>
      <c r="X458" s="81">
        <f>SUM(X430:X453)</f>
        <v>57</v>
      </c>
      <c r="Y458" s="81">
        <f>SUM(Y430:Y453)</f>
        <v>9</v>
      </c>
      <c r="Z458" s="81">
        <f>SUM(Z430:Z453)</f>
        <v>1</v>
      </c>
      <c r="AA458" s="81">
        <f>SUM(AA430:AA453)</f>
        <v>1</v>
      </c>
      <c r="AB458" s="81">
        <f>SUM(AB430:AB453)</f>
        <v>0</v>
      </c>
      <c r="AC458" s="81">
        <f>SUM(AC430:AC453)</f>
        <v>0</v>
      </c>
      <c r="AD458" s="71">
        <f>SUM(AD430:AD453)</f>
        <v>732</v>
      </c>
    </row>
    <row r="461" spans="1:30" ht="13" x14ac:dyDescent="0.3">
      <c r="A461" s="4"/>
      <c r="B461" s="2" t="s">
        <v>28</v>
      </c>
      <c r="C461" s="4" t="str">
        <f>C41</f>
        <v>Eastbound</v>
      </c>
      <c r="R461" s="2" t="s">
        <v>28</v>
      </c>
      <c r="S461" s="4" t="str">
        <f>C41</f>
        <v>Eastbound</v>
      </c>
    </row>
    <row r="463" spans="1:30" x14ac:dyDescent="0.25">
      <c r="A463" s="10">
        <f>A393+1</f>
        <v>45554</v>
      </c>
      <c r="B463" s="115" t="s">
        <v>6</v>
      </c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7"/>
      <c r="Q463" s="10">
        <f>Q393+1</f>
        <v>45554</v>
      </c>
      <c r="R463" s="115" t="s">
        <v>7</v>
      </c>
      <c r="S463" s="116"/>
      <c r="T463" s="116"/>
      <c r="U463" s="116"/>
      <c r="V463" s="116"/>
      <c r="W463" s="116"/>
      <c r="X463" s="116"/>
      <c r="Y463" s="116"/>
      <c r="Z463" s="116"/>
      <c r="AA463" s="116"/>
      <c r="AB463" s="116"/>
      <c r="AC463" s="116"/>
      <c r="AD463" s="117"/>
    </row>
    <row r="464" spans="1:30" x14ac:dyDescent="0.25">
      <c r="A464" s="17" t="s">
        <v>13</v>
      </c>
      <c r="B464" s="17">
        <v>1</v>
      </c>
      <c r="C464" s="17">
        <v>2</v>
      </c>
      <c r="D464" s="17">
        <v>3</v>
      </c>
      <c r="E464" s="17">
        <v>4</v>
      </c>
      <c r="F464" s="17">
        <v>5</v>
      </c>
      <c r="G464" s="17">
        <v>6</v>
      </c>
      <c r="H464" s="17">
        <v>7</v>
      </c>
      <c r="I464" s="17">
        <v>8</v>
      </c>
      <c r="J464" s="17">
        <v>9</v>
      </c>
      <c r="K464" s="17">
        <v>10</v>
      </c>
      <c r="L464" s="17">
        <v>11</v>
      </c>
      <c r="M464" s="17">
        <v>12</v>
      </c>
      <c r="N464" s="17">
        <v>13</v>
      </c>
      <c r="O464" s="18" t="s">
        <v>12</v>
      </c>
      <c r="Q464" s="17" t="s">
        <v>13</v>
      </c>
      <c r="R464" s="17" t="str">
        <f>R$9</f>
        <v>0-10</v>
      </c>
      <c r="S464" s="17" t="str">
        <f>S$9</f>
        <v>10-15</v>
      </c>
      <c r="T464" s="17" t="str">
        <f>T$9</f>
        <v>15-20</v>
      </c>
      <c r="U464" s="17" t="str">
        <f>U$9</f>
        <v>20-25</v>
      </c>
      <c r="V464" s="17" t="str">
        <f>V$9</f>
        <v>25-30</v>
      </c>
      <c r="W464" s="17" t="str">
        <f>W$9</f>
        <v>30-35</v>
      </c>
      <c r="X464" s="17" t="str">
        <f>X$9</f>
        <v>35-40</v>
      </c>
      <c r="Y464" s="17" t="str">
        <f>Y$9</f>
        <v>40-45</v>
      </c>
      <c r="Z464" s="17" t="str">
        <f>Z$9</f>
        <v>45-50</v>
      </c>
      <c r="AA464" s="17" t="str">
        <f>AA$9</f>
        <v>50-55</v>
      </c>
      <c r="AB464" s="17" t="str">
        <f>AB$9</f>
        <v>55-60</v>
      </c>
      <c r="AC464" s="17" t="str">
        <f>AC$9</f>
        <v>60+</v>
      </c>
      <c r="AD464" s="18" t="s">
        <v>12</v>
      </c>
    </row>
    <row r="465" spans="1:30" x14ac:dyDescent="0.25">
      <c r="A465" s="17">
        <v>1</v>
      </c>
      <c r="B465" s="27">
        <v>3</v>
      </c>
      <c r="C465" s="27">
        <v>0</v>
      </c>
      <c r="D465" s="27">
        <v>0</v>
      </c>
      <c r="E465" s="27">
        <v>0</v>
      </c>
      <c r="F465" s="27">
        <v>0</v>
      </c>
      <c r="G465" s="27">
        <v>0</v>
      </c>
      <c r="H465" s="27">
        <v>0</v>
      </c>
      <c r="I465" s="27">
        <v>0</v>
      </c>
      <c r="J465" s="27">
        <v>0</v>
      </c>
      <c r="K465" s="27">
        <v>0</v>
      </c>
      <c r="L465" s="27">
        <v>0</v>
      </c>
      <c r="M465" s="27">
        <v>0</v>
      </c>
      <c r="N465" s="27">
        <v>0</v>
      </c>
      <c r="O465" s="18">
        <f>SUM(B465:N465)</f>
        <v>3</v>
      </c>
      <c r="Q465" s="17">
        <v>1</v>
      </c>
      <c r="R465" s="27">
        <v>0</v>
      </c>
      <c r="S465" s="27">
        <v>0</v>
      </c>
      <c r="T465" s="27">
        <v>0</v>
      </c>
      <c r="U465" s="27">
        <v>1</v>
      </c>
      <c r="V465" s="27">
        <v>0</v>
      </c>
      <c r="W465" s="27">
        <v>2</v>
      </c>
      <c r="X465" s="27">
        <v>0</v>
      </c>
      <c r="Y465" s="27">
        <v>0</v>
      </c>
      <c r="Z465" s="27">
        <v>0</v>
      </c>
      <c r="AA465" s="27">
        <v>0</v>
      </c>
      <c r="AB465" s="27">
        <v>0</v>
      </c>
      <c r="AC465" s="27">
        <v>0</v>
      </c>
      <c r="AD465" s="18">
        <f>SUM(R465:AC465)</f>
        <v>3</v>
      </c>
    </row>
    <row r="466" spans="1:30" x14ac:dyDescent="0.25">
      <c r="A466" s="17">
        <v>2</v>
      </c>
      <c r="B466" s="27">
        <v>1</v>
      </c>
      <c r="C466" s="27">
        <v>0</v>
      </c>
      <c r="D466" s="27">
        <v>0</v>
      </c>
      <c r="E466" s="27">
        <v>0</v>
      </c>
      <c r="F466" s="27">
        <v>0</v>
      </c>
      <c r="G466" s="27">
        <v>0</v>
      </c>
      <c r="H466" s="27">
        <v>0</v>
      </c>
      <c r="I466" s="27">
        <v>0</v>
      </c>
      <c r="J466" s="27">
        <v>0</v>
      </c>
      <c r="K466" s="27">
        <v>0</v>
      </c>
      <c r="L466" s="27">
        <v>0</v>
      </c>
      <c r="M466" s="27">
        <v>0</v>
      </c>
      <c r="N466" s="27">
        <v>0</v>
      </c>
      <c r="O466" s="18">
        <f>SUM(B466:N466)</f>
        <v>1</v>
      </c>
      <c r="Q466" s="17">
        <v>2</v>
      </c>
      <c r="R466" s="27">
        <v>0</v>
      </c>
      <c r="S466" s="27">
        <v>0</v>
      </c>
      <c r="T466" s="27">
        <v>0</v>
      </c>
      <c r="U466" s="27">
        <v>0</v>
      </c>
      <c r="V466" s="27">
        <v>0</v>
      </c>
      <c r="W466" s="27">
        <v>1</v>
      </c>
      <c r="X466" s="27">
        <v>0</v>
      </c>
      <c r="Y466" s="27">
        <v>0</v>
      </c>
      <c r="Z466" s="27">
        <v>0</v>
      </c>
      <c r="AA466" s="27">
        <v>0</v>
      </c>
      <c r="AB466" s="27">
        <v>0</v>
      </c>
      <c r="AC466" s="27">
        <v>0</v>
      </c>
      <c r="AD466" s="18">
        <f>SUM(R466:AC466)</f>
        <v>1</v>
      </c>
    </row>
    <row r="467" spans="1:30" x14ac:dyDescent="0.25">
      <c r="A467" s="17">
        <v>3</v>
      </c>
      <c r="B467" s="27">
        <v>0</v>
      </c>
      <c r="C467" s="27">
        <v>0</v>
      </c>
      <c r="D467" s="27">
        <v>0</v>
      </c>
      <c r="E467" s="27">
        <v>0</v>
      </c>
      <c r="F467" s="27">
        <v>0</v>
      </c>
      <c r="G467" s="27">
        <v>0</v>
      </c>
      <c r="H467" s="27">
        <v>0</v>
      </c>
      <c r="I467" s="27">
        <v>0</v>
      </c>
      <c r="J467" s="27">
        <v>0</v>
      </c>
      <c r="K467" s="27">
        <v>0</v>
      </c>
      <c r="L467" s="27">
        <v>0</v>
      </c>
      <c r="M467" s="27">
        <v>0</v>
      </c>
      <c r="N467" s="27">
        <v>0</v>
      </c>
      <c r="O467" s="18">
        <f>SUM(B467:N467)</f>
        <v>0</v>
      </c>
      <c r="Q467" s="17">
        <v>3</v>
      </c>
      <c r="R467" s="27">
        <v>0</v>
      </c>
      <c r="S467" s="27">
        <v>0</v>
      </c>
      <c r="T467" s="27">
        <v>0</v>
      </c>
      <c r="U467" s="27">
        <v>0</v>
      </c>
      <c r="V467" s="27">
        <v>0</v>
      </c>
      <c r="W467" s="27">
        <v>0</v>
      </c>
      <c r="X467" s="27">
        <v>0</v>
      </c>
      <c r="Y467" s="27">
        <v>0</v>
      </c>
      <c r="Z467" s="27">
        <v>0</v>
      </c>
      <c r="AA467" s="27">
        <v>0</v>
      </c>
      <c r="AB467" s="27">
        <v>0</v>
      </c>
      <c r="AC467" s="27">
        <v>0</v>
      </c>
      <c r="AD467" s="18">
        <f>SUM(R467:AC467)</f>
        <v>0</v>
      </c>
    </row>
    <row r="468" spans="1:30" x14ac:dyDescent="0.25">
      <c r="A468" s="17">
        <v>4</v>
      </c>
      <c r="B468" s="27">
        <v>2</v>
      </c>
      <c r="C468" s="27">
        <v>0</v>
      </c>
      <c r="D468" s="27">
        <v>0</v>
      </c>
      <c r="E468" s="27">
        <v>0</v>
      </c>
      <c r="F468" s="27">
        <v>0</v>
      </c>
      <c r="G468" s="27">
        <v>0</v>
      </c>
      <c r="H468" s="27">
        <v>0</v>
      </c>
      <c r="I468" s="27">
        <v>0</v>
      </c>
      <c r="J468" s="27">
        <v>0</v>
      </c>
      <c r="K468" s="27">
        <v>0</v>
      </c>
      <c r="L468" s="27">
        <v>0</v>
      </c>
      <c r="M468" s="27">
        <v>0</v>
      </c>
      <c r="N468" s="27">
        <v>0</v>
      </c>
      <c r="O468" s="18">
        <f>SUM(B468:N468)</f>
        <v>2</v>
      </c>
      <c r="Q468" s="17">
        <v>4</v>
      </c>
      <c r="R468" s="27">
        <v>0</v>
      </c>
      <c r="S468" s="27">
        <v>0</v>
      </c>
      <c r="T468" s="27">
        <v>0</v>
      </c>
      <c r="U468" s="27">
        <v>0</v>
      </c>
      <c r="V468" s="27">
        <v>0</v>
      </c>
      <c r="W468" s="27">
        <v>1</v>
      </c>
      <c r="X468" s="27">
        <v>1</v>
      </c>
      <c r="Y468" s="27">
        <v>0</v>
      </c>
      <c r="Z468" s="27">
        <v>0</v>
      </c>
      <c r="AA468" s="27">
        <v>0</v>
      </c>
      <c r="AB468" s="27">
        <v>0</v>
      </c>
      <c r="AC468" s="27">
        <v>0</v>
      </c>
      <c r="AD468" s="18">
        <f>SUM(R468:AC468)</f>
        <v>2</v>
      </c>
    </row>
    <row r="469" spans="1:30" x14ac:dyDescent="0.25">
      <c r="A469" s="17">
        <v>5</v>
      </c>
      <c r="B469" s="27">
        <v>3</v>
      </c>
      <c r="C469" s="27">
        <v>0</v>
      </c>
      <c r="D469" s="27">
        <v>0</v>
      </c>
      <c r="E469" s="27">
        <v>0</v>
      </c>
      <c r="F469" s="27">
        <v>0</v>
      </c>
      <c r="G469" s="27">
        <v>0</v>
      </c>
      <c r="H469" s="27">
        <v>0</v>
      </c>
      <c r="I469" s="27">
        <v>0</v>
      </c>
      <c r="J469" s="27">
        <v>0</v>
      </c>
      <c r="K469" s="27">
        <v>0</v>
      </c>
      <c r="L469" s="27">
        <v>0</v>
      </c>
      <c r="M469" s="27">
        <v>0</v>
      </c>
      <c r="N469" s="27">
        <v>0</v>
      </c>
      <c r="O469" s="18">
        <f>SUM(B469:N469)</f>
        <v>3</v>
      </c>
      <c r="Q469" s="17">
        <v>5</v>
      </c>
      <c r="R469" s="27">
        <v>0</v>
      </c>
      <c r="S469" s="27">
        <v>0</v>
      </c>
      <c r="T469" s="27">
        <v>0</v>
      </c>
      <c r="U469" s="27">
        <v>0</v>
      </c>
      <c r="V469" s="27">
        <v>0</v>
      </c>
      <c r="W469" s="27">
        <v>2</v>
      </c>
      <c r="X469" s="27">
        <v>0</v>
      </c>
      <c r="Y469" s="27">
        <v>0</v>
      </c>
      <c r="Z469" s="27">
        <v>0</v>
      </c>
      <c r="AA469" s="27">
        <v>0</v>
      </c>
      <c r="AB469" s="27">
        <v>0</v>
      </c>
      <c r="AC469" s="27">
        <v>1</v>
      </c>
      <c r="AD469" s="18">
        <f>SUM(R469:AC469)</f>
        <v>3</v>
      </c>
    </row>
    <row r="470" spans="1:30" x14ac:dyDescent="0.25">
      <c r="A470" s="17">
        <v>6</v>
      </c>
      <c r="B470" s="27">
        <v>3</v>
      </c>
      <c r="C470" s="27">
        <v>0</v>
      </c>
      <c r="D470" s="27">
        <v>0</v>
      </c>
      <c r="E470" s="27">
        <v>0</v>
      </c>
      <c r="F470" s="27">
        <v>0</v>
      </c>
      <c r="G470" s="27">
        <v>0</v>
      </c>
      <c r="H470" s="27">
        <v>0</v>
      </c>
      <c r="I470" s="27">
        <v>0</v>
      </c>
      <c r="J470" s="27">
        <v>0</v>
      </c>
      <c r="K470" s="27">
        <v>0</v>
      </c>
      <c r="L470" s="27">
        <v>0</v>
      </c>
      <c r="M470" s="27">
        <v>0</v>
      </c>
      <c r="N470" s="27">
        <v>0</v>
      </c>
      <c r="O470" s="18">
        <f>SUM(B470:N470)</f>
        <v>3</v>
      </c>
      <c r="Q470" s="17">
        <v>6</v>
      </c>
      <c r="R470" s="27">
        <v>0</v>
      </c>
      <c r="S470" s="27">
        <v>0</v>
      </c>
      <c r="T470" s="27">
        <v>0</v>
      </c>
      <c r="U470" s="27">
        <v>0</v>
      </c>
      <c r="V470" s="27">
        <v>0</v>
      </c>
      <c r="W470" s="27">
        <v>1</v>
      </c>
      <c r="X470" s="27">
        <v>2</v>
      </c>
      <c r="Y470" s="27">
        <v>0</v>
      </c>
      <c r="Z470" s="27">
        <v>0</v>
      </c>
      <c r="AA470" s="27">
        <v>0</v>
      </c>
      <c r="AB470" s="27">
        <v>0</v>
      </c>
      <c r="AC470" s="27">
        <v>0</v>
      </c>
      <c r="AD470" s="18">
        <f>SUM(R470:AC470)</f>
        <v>3</v>
      </c>
    </row>
    <row r="471" spans="1:30" x14ac:dyDescent="0.25">
      <c r="A471" s="17">
        <v>7</v>
      </c>
      <c r="B471" s="27">
        <v>10</v>
      </c>
      <c r="C471" s="27">
        <v>1</v>
      </c>
      <c r="D471" s="27">
        <v>0</v>
      </c>
      <c r="E471" s="27">
        <v>0</v>
      </c>
      <c r="F471" s="27">
        <v>0</v>
      </c>
      <c r="G471" s="27">
        <v>0</v>
      </c>
      <c r="H471" s="27">
        <v>0</v>
      </c>
      <c r="I471" s="27">
        <v>0</v>
      </c>
      <c r="J471" s="27">
        <v>0</v>
      </c>
      <c r="K471" s="27">
        <v>0</v>
      </c>
      <c r="L471" s="27">
        <v>0</v>
      </c>
      <c r="M471" s="27">
        <v>0</v>
      </c>
      <c r="N471" s="27">
        <v>0</v>
      </c>
      <c r="O471" s="18">
        <f>SUM(B471:N471)</f>
        <v>11</v>
      </c>
      <c r="Q471" s="17">
        <v>7</v>
      </c>
      <c r="R471" s="27">
        <v>0</v>
      </c>
      <c r="S471" s="27">
        <v>0</v>
      </c>
      <c r="T471" s="27">
        <v>0</v>
      </c>
      <c r="U471" s="27">
        <v>0</v>
      </c>
      <c r="V471" s="27">
        <v>6</v>
      </c>
      <c r="W471" s="27">
        <v>5</v>
      </c>
      <c r="X471" s="27">
        <v>0</v>
      </c>
      <c r="Y471" s="27">
        <v>0</v>
      </c>
      <c r="Z471" s="27">
        <v>0</v>
      </c>
      <c r="AA471" s="27">
        <v>0</v>
      </c>
      <c r="AB471" s="27">
        <v>0</v>
      </c>
      <c r="AC471" s="27">
        <v>0</v>
      </c>
      <c r="AD471" s="18">
        <f>SUM(R471:AC471)</f>
        <v>11</v>
      </c>
    </row>
    <row r="472" spans="1:30" x14ac:dyDescent="0.25">
      <c r="A472" s="17">
        <v>8</v>
      </c>
      <c r="B472" s="27">
        <v>38</v>
      </c>
      <c r="C472" s="27">
        <v>5</v>
      </c>
      <c r="D472" s="27">
        <v>0</v>
      </c>
      <c r="E472" s="27">
        <v>0</v>
      </c>
      <c r="F472" s="27">
        <v>0</v>
      </c>
      <c r="G472" s="27">
        <v>0</v>
      </c>
      <c r="H472" s="27">
        <v>0</v>
      </c>
      <c r="I472" s="27">
        <v>0</v>
      </c>
      <c r="J472" s="27">
        <v>0</v>
      </c>
      <c r="K472" s="27">
        <v>0</v>
      </c>
      <c r="L472" s="27">
        <v>0</v>
      </c>
      <c r="M472" s="27">
        <v>0</v>
      </c>
      <c r="N472" s="27">
        <v>0</v>
      </c>
      <c r="O472" s="18">
        <f>SUM(B472:N472)</f>
        <v>43</v>
      </c>
      <c r="Q472" s="17">
        <v>8</v>
      </c>
      <c r="R472" s="27">
        <v>0</v>
      </c>
      <c r="S472" s="27">
        <v>0</v>
      </c>
      <c r="T472" s="27">
        <v>2</v>
      </c>
      <c r="U472" s="27">
        <v>4</v>
      </c>
      <c r="V472" s="27">
        <v>4</v>
      </c>
      <c r="W472" s="27">
        <v>16</v>
      </c>
      <c r="X472" s="27">
        <v>12</v>
      </c>
      <c r="Y472" s="27">
        <v>4</v>
      </c>
      <c r="Z472" s="27">
        <v>1</v>
      </c>
      <c r="AA472" s="27">
        <v>0</v>
      </c>
      <c r="AB472" s="27">
        <v>0</v>
      </c>
      <c r="AC472" s="27">
        <v>0</v>
      </c>
      <c r="AD472" s="18">
        <f>SUM(R472:AC472)</f>
        <v>43</v>
      </c>
    </row>
    <row r="473" spans="1:30" x14ac:dyDescent="0.25">
      <c r="A473" s="17">
        <v>9</v>
      </c>
      <c r="B473" s="27">
        <v>59</v>
      </c>
      <c r="C473" s="27">
        <v>10</v>
      </c>
      <c r="D473" s="27">
        <v>0</v>
      </c>
      <c r="E473" s="27">
        <v>0</v>
      </c>
      <c r="F473" s="27">
        <v>1</v>
      </c>
      <c r="G473" s="27">
        <v>0</v>
      </c>
      <c r="H473" s="27">
        <v>0</v>
      </c>
      <c r="I473" s="27">
        <v>0</v>
      </c>
      <c r="J473" s="27">
        <v>0</v>
      </c>
      <c r="K473" s="27">
        <v>0</v>
      </c>
      <c r="L473" s="27">
        <v>0</v>
      </c>
      <c r="M473" s="27">
        <v>0</v>
      </c>
      <c r="N473" s="27">
        <v>0</v>
      </c>
      <c r="O473" s="18">
        <f>SUM(B473:N473)</f>
        <v>70</v>
      </c>
      <c r="Q473" s="17">
        <v>9</v>
      </c>
      <c r="R473" s="27">
        <v>0</v>
      </c>
      <c r="S473" s="27">
        <v>0</v>
      </c>
      <c r="T473" s="27">
        <v>1</v>
      </c>
      <c r="U473" s="27">
        <v>2</v>
      </c>
      <c r="V473" s="27">
        <v>20</v>
      </c>
      <c r="W473" s="27">
        <v>24</v>
      </c>
      <c r="X473" s="27">
        <v>20</v>
      </c>
      <c r="Y473" s="27">
        <v>2</v>
      </c>
      <c r="Z473" s="27">
        <v>0</v>
      </c>
      <c r="AA473" s="27">
        <v>1</v>
      </c>
      <c r="AB473" s="27">
        <v>0</v>
      </c>
      <c r="AC473" s="27">
        <v>0</v>
      </c>
      <c r="AD473" s="18">
        <f>SUM(R473:AC473)</f>
        <v>70</v>
      </c>
    </row>
    <row r="474" spans="1:30" x14ac:dyDescent="0.25">
      <c r="A474" s="17">
        <v>10</v>
      </c>
      <c r="B474" s="27">
        <v>35</v>
      </c>
      <c r="C474" s="27">
        <v>2</v>
      </c>
      <c r="D474" s="27">
        <v>0</v>
      </c>
      <c r="E474" s="27">
        <v>1</v>
      </c>
      <c r="F474" s="27">
        <v>1</v>
      </c>
      <c r="G474" s="27">
        <v>0</v>
      </c>
      <c r="H474" s="27">
        <v>0</v>
      </c>
      <c r="I474" s="27">
        <v>0</v>
      </c>
      <c r="J474" s="27">
        <v>0</v>
      </c>
      <c r="K474" s="27">
        <v>0</v>
      </c>
      <c r="L474" s="27">
        <v>0</v>
      </c>
      <c r="M474" s="27">
        <v>0</v>
      </c>
      <c r="N474" s="27">
        <v>0</v>
      </c>
      <c r="O474" s="18">
        <f>SUM(B474:N474)</f>
        <v>39</v>
      </c>
      <c r="Q474" s="17">
        <v>10</v>
      </c>
      <c r="R474" s="27">
        <v>0</v>
      </c>
      <c r="S474" s="27">
        <v>1</v>
      </c>
      <c r="T474" s="27">
        <v>3</v>
      </c>
      <c r="U474" s="27">
        <v>4</v>
      </c>
      <c r="V474" s="27">
        <v>9</v>
      </c>
      <c r="W474" s="27">
        <v>7</v>
      </c>
      <c r="X474" s="27">
        <v>10</v>
      </c>
      <c r="Y474" s="27">
        <v>5</v>
      </c>
      <c r="Z474" s="27">
        <v>0</v>
      </c>
      <c r="AA474" s="27">
        <v>0</v>
      </c>
      <c r="AB474" s="27">
        <v>0</v>
      </c>
      <c r="AC474" s="27">
        <v>0</v>
      </c>
      <c r="AD474" s="18">
        <f>SUM(R474:AC474)</f>
        <v>39</v>
      </c>
    </row>
    <row r="475" spans="1:30" x14ac:dyDescent="0.25">
      <c r="A475" s="17">
        <v>11</v>
      </c>
      <c r="B475" s="27">
        <v>22</v>
      </c>
      <c r="C475" s="27">
        <v>12</v>
      </c>
      <c r="D475" s="27">
        <v>0</v>
      </c>
      <c r="E475" s="27">
        <v>0</v>
      </c>
      <c r="F475" s="27">
        <v>0</v>
      </c>
      <c r="G475" s="27">
        <v>0</v>
      </c>
      <c r="H475" s="27">
        <v>0</v>
      </c>
      <c r="I475" s="27">
        <v>0</v>
      </c>
      <c r="J475" s="27">
        <v>0</v>
      </c>
      <c r="K475" s="27">
        <v>0</v>
      </c>
      <c r="L475" s="27">
        <v>0</v>
      </c>
      <c r="M475" s="27">
        <v>0</v>
      </c>
      <c r="N475" s="27">
        <v>0</v>
      </c>
      <c r="O475" s="18">
        <f>SUM(B475:N475)</f>
        <v>34</v>
      </c>
      <c r="Q475" s="17">
        <v>11</v>
      </c>
      <c r="R475" s="27">
        <v>0</v>
      </c>
      <c r="S475" s="27">
        <v>0</v>
      </c>
      <c r="T475" s="27">
        <v>2</v>
      </c>
      <c r="U475" s="27">
        <v>9</v>
      </c>
      <c r="V475" s="27">
        <v>9</v>
      </c>
      <c r="W475" s="27">
        <v>6</v>
      </c>
      <c r="X475" s="27">
        <v>4</v>
      </c>
      <c r="Y475" s="27">
        <v>2</v>
      </c>
      <c r="Z475" s="27">
        <v>2</v>
      </c>
      <c r="AA475" s="27">
        <v>0</v>
      </c>
      <c r="AB475" s="27">
        <v>0</v>
      </c>
      <c r="AC475" s="27">
        <v>0</v>
      </c>
      <c r="AD475" s="18">
        <f>SUM(R475:AC475)</f>
        <v>34</v>
      </c>
    </row>
    <row r="476" spans="1:30" x14ac:dyDescent="0.25">
      <c r="A476" s="17">
        <v>12</v>
      </c>
      <c r="B476" s="27">
        <v>26</v>
      </c>
      <c r="C476" s="27">
        <v>11</v>
      </c>
      <c r="D476" s="27">
        <v>0</v>
      </c>
      <c r="E476" s="27">
        <v>0</v>
      </c>
      <c r="F476" s="27">
        <v>1</v>
      </c>
      <c r="G476" s="27">
        <v>0</v>
      </c>
      <c r="H476" s="27">
        <v>0</v>
      </c>
      <c r="I476" s="27">
        <v>0</v>
      </c>
      <c r="J476" s="27">
        <v>0</v>
      </c>
      <c r="K476" s="27">
        <v>0</v>
      </c>
      <c r="L476" s="27">
        <v>0</v>
      </c>
      <c r="M476" s="27">
        <v>0</v>
      </c>
      <c r="N476" s="27">
        <v>0</v>
      </c>
      <c r="O476" s="18">
        <f>SUM(B476:N476)</f>
        <v>38</v>
      </c>
      <c r="Q476" s="17">
        <v>12</v>
      </c>
      <c r="R476" s="27">
        <v>0</v>
      </c>
      <c r="S476" s="27">
        <v>0</v>
      </c>
      <c r="T476" s="27">
        <v>1</v>
      </c>
      <c r="U476" s="27">
        <v>6</v>
      </c>
      <c r="V476" s="27">
        <v>5</v>
      </c>
      <c r="W476" s="27">
        <v>13</v>
      </c>
      <c r="X476" s="27">
        <v>11</v>
      </c>
      <c r="Y476" s="27">
        <v>1</v>
      </c>
      <c r="Z476" s="27">
        <v>1</v>
      </c>
      <c r="AA476" s="27">
        <v>0</v>
      </c>
      <c r="AB476" s="27">
        <v>0</v>
      </c>
      <c r="AC476" s="27">
        <v>0</v>
      </c>
      <c r="AD476" s="18">
        <f>SUM(R476:AC476)</f>
        <v>38</v>
      </c>
    </row>
    <row r="477" spans="1:30" x14ac:dyDescent="0.25">
      <c r="A477" s="17">
        <v>13</v>
      </c>
      <c r="B477" s="27">
        <v>23</v>
      </c>
      <c r="C477" s="27">
        <v>9</v>
      </c>
      <c r="D477" s="27">
        <v>0</v>
      </c>
      <c r="E477" s="27">
        <v>0</v>
      </c>
      <c r="F477" s="27">
        <v>0</v>
      </c>
      <c r="G477" s="27">
        <v>0</v>
      </c>
      <c r="H477" s="27">
        <v>1</v>
      </c>
      <c r="I477" s="27">
        <v>0</v>
      </c>
      <c r="J477" s="27">
        <v>0</v>
      </c>
      <c r="K477" s="27">
        <v>0</v>
      </c>
      <c r="L477" s="27">
        <v>0</v>
      </c>
      <c r="M477" s="27">
        <v>0</v>
      </c>
      <c r="N477" s="27">
        <v>0</v>
      </c>
      <c r="O477" s="18">
        <f>SUM(B477:N477)</f>
        <v>33</v>
      </c>
      <c r="Q477" s="17">
        <v>13</v>
      </c>
      <c r="R477" s="27">
        <v>0</v>
      </c>
      <c r="S477" s="27">
        <v>0</v>
      </c>
      <c r="T477" s="27">
        <v>2</v>
      </c>
      <c r="U477" s="27">
        <v>4</v>
      </c>
      <c r="V477" s="27">
        <v>11</v>
      </c>
      <c r="W477" s="27">
        <v>12</v>
      </c>
      <c r="X477" s="27">
        <v>3</v>
      </c>
      <c r="Y477" s="27">
        <v>0</v>
      </c>
      <c r="Z477" s="27">
        <v>1</v>
      </c>
      <c r="AA477" s="27">
        <v>0</v>
      </c>
      <c r="AB477" s="27">
        <v>0</v>
      </c>
      <c r="AC477" s="27">
        <v>0</v>
      </c>
      <c r="AD477" s="18">
        <f>SUM(R477:AC477)</f>
        <v>33</v>
      </c>
    </row>
    <row r="478" spans="1:30" x14ac:dyDescent="0.25">
      <c r="A478" s="17">
        <v>14</v>
      </c>
      <c r="B478" s="27">
        <v>32</v>
      </c>
      <c r="C478" s="27">
        <v>8</v>
      </c>
      <c r="D478" s="27">
        <v>0</v>
      </c>
      <c r="E478" s="27">
        <v>1</v>
      </c>
      <c r="F478" s="27">
        <v>1</v>
      </c>
      <c r="G478" s="27">
        <v>0</v>
      </c>
      <c r="H478" s="27">
        <v>0</v>
      </c>
      <c r="I478" s="27">
        <v>1</v>
      </c>
      <c r="J478" s="27">
        <v>0</v>
      </c>
      <c r="K478" s="27">
        <v>0</v>
      </c>
      <c r="L478" s="27">
        <v>0</v>
      </c>
      <c r="M478" s="27">
        <v>0</v>
      </c>
      <c r="N478" s="27">
        <v>0</v>
      </c>
      <c r="O478" s="18">
        <f>SUM(B478:N478)</f>
        <v>43</v>
      </c>
      <c r="Q478" s="17">
        <v>14</v>
      </c>
      <c r="R478" s="27">
        <v>0</v>
      </c>
      <c r="S478" s="27">
        <v>0</v>
      </c>
      <c r="T478" s="27">
        <v>1</v>
      </c>
      <c r="U478" s="27">
        <v>13</v>
      </c>
      <c r="V478" s="27">
        <v>12</v>
      </c>
      <c r="W478" s="27">
        <v>11</v>
      </c>
      <c r="X478" s="27">
        <v>5</v>
      </c>
      <c r="Y478" s="27">
        <v>1</v>
      </c>
      <c r="Z478" s="27">
        <v>0</v>
      </c>
      <c r="AA478" s="27">
        <v>0</v>
      </c>
      <c r="AB478" s="27">
        <v>0</v>
      </c>
      <c r="AC478" s="27">
        <v>0</v>
      </c>
      <c r="AD478" s="18">
        <f>SUM(R478:AC478)</f>
        <v>43</v>
      </c>
    </row>
    <row r="479" spans="1:30" x14ac:dyDescent="0.25">
      <c r="A479" s="17">
        <v>15</v>
      </c>
      <c r="B479" s="27">
        <v>28</v>
      </c>
      <c r="C479" s="27">
        <v>8</v>
      </c>
      <c r="D479" s="27">
        <v>0</v>
      </c>
      <c r="E479" s="27">
        <v>0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18">
        <f>SUM(B479:N479)</f>
        <v>36</v>
      </c>
      <c r="Q479" s="17">
        <v>15</v>
      </c>
      <c r="R479" s="27">
        <v>0</v>
      </c>
      <c r="S479" s="27">
        <v>0</v>
      </c>
      <c r="T479" s="27">
        <v>0</v>
      </c>
      <c r="U479" s="27">
        <v>5</v>
      </c>
      <c r="V479" s="27">
        <v>10</v>
      </c>
      <c r="W479" s="27">
        <v>14</v>
      </c>
      <c r="X479" s="27">
        <v>6</v>
      </c>
      <c r="Y479" s="27">
        <v>1</v>
      </c>
      <c r="Z479" s="27">
        <v>0</v>
      </c>
      <c r="AA479" s="27">
        <v>0</v>
      </c>
      <c r="AB479" s="27">
        <v>0</v>
      </c>
      <c r="AC479" s="27">
        <v>0</v>
      </c>
      <c r="AD479" s="18">
        <f>SUM(R479:AC479)</f>
        <v>36</v>
      </c>
    </row>
    <row r="480" spans="1:30" x14ac:dyDescent="0.25">
      <c r="A480" s="17">
        <v>16</v>
      </c>
      <c r="B480" s="27">
        <v>39</v>
      </c>
      <c r="C480" s="27">
        <v>10</v>
      </c>
      <c r="D480" s="27">
        <v>0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18">
        <f>SUM(B480:N480)</f>
        <v>49</v>
      </c>
      <c r="Q480" s="17">
        <v>16</v>
      </c>
      <c r="R480" s="27">
        <v>0</v>
      </c>
      <c r="S480" s="27">
        <v>1</v>
      </c>
      <c r="T480" s="27">
        <v>1</v>
      </c>
      <c r="U480" s="27">
        <v>5</v>
      </c>
      <c r="V480" s="27">
        <v>18</v>
      </c>
      <c r="W480" s="27">
        <v>14</v>
      </c>
      <c r="X480" s="27">
        <v>8</v>
      </c>
      <c r="Y480" s="27">
        <v>2</v>
      </c>
      <c r="Z480" s="27">
        <v>0</v>
      </c>
      <c r="AA480" s="27">
        <v>0</v>
      </c>
      <c r="AB480" s="27">
        <v>0</v>
      </c>
      <c r="AC480" s="27">
        <v>0</v>
      </c>
      <c r="AD480" s="18">
        <f>SUM(R480:AC480)</f>
        <v>49</v>
      </c>
    </row>
    <row r="481" spans="1:30" x14ac:dyDescent="0.25">
      <c r="A481" s="17">
        <v>17</v>
      </c>
      <c r="B481" s="27">
        <v>44</v>
      </c>
      <c r="C481" s="27">
        <v>10</v>
      </c>
      <c r="D481" s="27">
        <v>0</v>
      </c>
      <c r="E481" s="27">
        <v>1</v>
      </c>
      <c r="F481" s="27">
        <v>0</v>
      </c>
      <c r="G481" s="27">
        <v>0</v>
      </c>
      <c r="H481" s="27">
        <v>0</v>
      </c>
      <c r="I481" s="27">
        <v>0</v>
      </c>
      <c r="J481" s="27">
        <v>0</v>
      </c>
      <c r="K481" s="27">
        <v>0</v>
      </c>
      <c r="L481" s="27">
        <v>0</v>
      </c>
      <c r="M481" s="27">
        <v>0</v>
      </c>
      <c r="N481" s="27">
        <v>0</v>
      </c>
      <c r="O481" s="18">
        <f>SUM(B481:N481)</f>
        <v>55</v>
      </c>
      <c r="Q481" s="17">
        <v>17</v>
      </c>
      <c r="R481" s="27">
        <v>0</v>
      </c>
      <c r="S481" s="27">
        <v>0</v>
      </c>
      <c r="T481" s="27">
        <v>2</v>
      </c>
      <c r="U481" s="27">
        <v>6</v>
      </c>
      <c r="V481" s="27">
        <v>14</v>
      </c>
      <c r="W481" s="27">
        <v>18</v>
      </c>
      <c r="X481" s="27">
        <v>13</v>
      </c>
      <c r="Y481" s="27">
        <v>1</v>
      </c>
      <c r="Z481" s="27">
        <v>1</v>
      </c>
      <c r="AA481" s="27">
        <v>0</v>
      </c>
      <c r="AB481" s="27">
        <v>0</v>
      </c>
      <c r="AC481" s="27">
        <v>0</v>
      </c>
      <c r="AD481" s="18">
        <f>SUM(R481:AC481)</f>
        <v>55</v>
      </c>
    </row>
    <row r="482" spans="1:30" x14ac:dyDescent="0.25">
      <c r="A482" s="17">
        <v>18</v>
      </c>
      <c r="B482" s="27">
        <v>55</v>
      </c>
      <c r="C482" s="27">
        <v>14</v>
      </c>
      <c r="D482" s="27">
        <v>0</v>
      </c>
      <c r="E482" s="27">
        <v>0</v>
      </c>
      <c r="F482" s="27">
        <v>0</v>
      </c>
      <c r="G482" s="27">
        <v>0</v>
      </c>
      <c r="H482" s="27">
        <v>0</v>
      </c>
      <c r="I482" s="27">
        <v>0</v>
      </c>
      <c r="J482" s="27">
        <v>0</v>
      </c>
      <c r="K482" s="27">
        <v>0</v>
      </c>
      <c r="L482" s="27">
        <v>0</v>
      </c>
      <c r="M482" s="27">
        <v>0</v>
      </c>
      <c r="N482" s="27">
        <v>0</v>
      </c>
      <c r="O482" s="18">
        <f>SUM(B482:N482)</f>
        <v>69</v>
      </c>
      <c r="Q482" s="17">
        <v>18</v>
      </c>
      <c r="R482" s="27">
        <v>0</v>
      </c>
      <c r="S482" s="27">
        <v>0</v>
      </c>
      <c r="T482" s="27">
        <v>1</v>
      </c>
      <c r="U482" s="27">
        <v>7</v>
      </c>
      <c r="V482" s="27">
        <v>15</v>
      </c>
      <c r="W482" s="27">
        <v>18</v>
      </c>
      <c r="X482" s="27">
        <v>19</v>
      </c>
      <c r="Y482" s="27">
        <v>7</v>
      </c>
      <c r="Z482" s="27">
        <v>1</v>
      </c>
      <c r="AA482" s="27">
        <v>1</v>
      </c>
      <c r="AB482" s="27">
        <v>0</v>
      </c>
      <c r="AC482" s="27">
        <v>0</v>
      </c>
      <c r="AD482" s="18">
        <f>SUM(R482:AC482)</f>
        <v>69</v>
      </c>
    </row>
    <row r="483" spans="1:30" x14ac:dyDescent="0.25">
      <c r="A483" s="17">
        <v>19</v>
      </c>
      <c r="B483" s="27">
        <v>22</v>
      </c>
      <c r="C483" s="27">
        <v>11</v>
      </c>
      <c r="D483" s="27">
        <v>0</v>
      </c>
      <c r="E483" s="27">
        <v>0</v>
      </c>
      <c r="F483" s="27">
        <v>0</v>
      </c>
      <c r="G483" s="27">
        <v>0</v>
      </c>
      <c r="H483" s="27">
        <v>0</v>
      </c>
      <c r="I483" s="27">
        <v>0</v>
      </c>
      <c r="J483" s="27">
        <v>0</v>
      </c>
      <c r="K483" s="27">
        <v>0</v>
      </c>
      <c r="L483" s="27">
        <v>0</v>
      </c>
      <c r="M483" s="27">
        <v>0</v>
      </c>
      <c r="N483" s="27">
        <v>0</v>
      </c>
      <c r="O483" s="18">
        <f>SUM(B483:N483)</f>
        <v>33</v>
      </c>
      <c r="Q483" s="17">
        <v>19</v>
      </c>
      <c r="R483" s="27">
        <v>0</v>
      </c>
      <c r="S483" s="27">
        <v>0</v>
      </c>
      <c r="T483" s="27">
        <v>0</v>
      </c>
      <c r="U483" s="27">
        <v>3</v>
      </c>
      <c r="V483" s="27">
        <v>11</v>
      </c>
      <c r="W483" s="27">
        <v>12</v>
      </c>
      <c r="X483" s="27">
        <v>6</v>
      </c>
      <c r="Y483" s="27">
        <v>1</v>
      </c>
      <c r="Z483" s="27">
        <v>0</v>
      </c>
      <c r="AA483" s="27">
        <v>0</v>
      </c>
      <c r="AB483" s="27">
        <v>0</v>
      </c>
      <c r="AC483" s="27">
        <v>0</v>
      </c>
      <c r="AD483" s="18">
        <f>SUM(R483:AC483)</f>
        <v>33</v>
      </c>
    </row>
    <row r="484" spans="1:30" x14ac:dyDescent="0.25">
      <c r="A484" s="17">
        <v>20</v>
      </c>
      <c r="B484" s="27">
        <v>16</v>
      </c>
      <c r="C484" s="27">
        <v>3</v>
      </c>
      <c r="D484" s="27">
        <v>0</v>
      </c>
      <c r="E484" s="27">
        <v>0</v>
      </c>
      <c r="F484" s="27">
        <v>0</v>
      </c>
      <c r="G484" s="27">
        <v>0</v>
      </c>
      <c r="H484" s="27">
        <v>0</v>
      </c>
      <c r="I484" s="27">
        <v>0</v>
      </c>
      <c r="J484" s="27">
        <v>0</v>
      </c>
      <c r="K484" s="27">
        <v>0</v>
      </c>
      <c r="L484" s="27">
        <v>0</v>
      </c>
      <c r="M484" s="27">
        <v>0</v>
      </c>
      <c r="N484" s="27">
        <v>0</v>
      </c>
      <c r="O484" s="18">
        <f>SUM(B484:N484)</f>
        <v>19</v>
      </c>
      <c r="Q484" s="17">
        <v>20</v>
      </c>
      <c r="R484" s="27">
        <v>0</v>
      </c>
      <c r="S484" s="27">
        <v>0</v>
      </c>
      <c r="T484" s="27">
        <v>0</v>
      </c>
      <c r="U484" s="27">
        <v>0</v>
      </c>
      <c r="V484" s="27">
        <v>6</v>
      </c>
      <c r="W484" s="27">
        <v>7</v>
      </c>
      <c r="X484" s="27">
        <v>4</v>
      </c>
      <c r="Y484" s="27">
        <v>2</v>
      </c>
      <c r="Z484" s="27">
        <v>0</v>
      </c>
      <c r="AA484" s="27">
        <v>0</v>
      </c>
      <c r="AB484" s="27">
        <v>0</v>
      </c>
      <c r="AC484" s="27">
        <v>0</v>
      </c>
      <c r="AD484" s="18">
        <f>SUM(R484:AC484)</f>
        <v>19</v>
      </c>
    </row>
    <row r="485" spans="1:30" x14ac:dyDescent="0.25">
      <c r="A485" s="17">
        <v>21</v>
      </c>
      <c r="B485" s="27">
        <v>12</v>
      </c>
      <c r="C485" s="27">
        <v>2</v>
      </c>
      <c r="D485" s="27">
        <v>0</v>
      </c>
      <c r="E485" s="27">
        <v>0</v>
      </c>
      <c r="F485" s="27">
        <v>0</v>
      </c>
      <c r="G485" s="27">
        <v>0</v>
      </c>
      <c r="H485" s="27">
        <v>0</v>
      </c>
      <c r="I485" s="27">
        <v>0</v>
      </c>
      <c r="J485" s="27">
        <v>0</v>
      </c>
      <c r="K485" s="27">
        <v>0</v>
      </c>
      <c r="L485" s="27">
        <v>0</v>
      </c>
      <c r="M485" s="27">
        <v>0</v>
      </c>
      <c r="N485" s="27">
        <v>0</v>
      </c>
      <c r="O485" s="18">
        <f>SUM(B485:N485)</f>
        <v>14</v>
      </c>
      <c r="Q485" s="17">
        <v>21</v>
      </c>
      <c r="R485" s="27">
        <v>0</v>
      </c>
      <c r="S485" s="27">
        <v>0</v>
      </c>
      <c r="T485" s="27">
        <v>0</v>
      </c>
      <c r="U485" s="27">
        <v>1</v>
      </c>
      <c r="V485" s="27">
        <v>3</v>
      </c>
      <c r="W485" s="27">
        <v>6</v>
      </c>
      <c r="X485" s="27">
        <v>4</v>
      </c>
      <c r="Y485" s="27">
        <v>0</v>
      </c>
      <c r="Z485" s="27">
        <v>0</v>
      </c>
      <c r="AA485" s="27">
        <v>0</v>
      </c>
      <c r="AB485" s="27">
        <v>0</v>
      </c>
      <c r="AC485" s="27">
        <v>0</v>
      </c>
      <c r="AD485" s="18">
        <f>SUM(R485:AC485)</f>
        <v>14</v>
      </c>
    </row>
    <row r="486" spans="1:30" x14ac:dyDescent="0.25">
      <c r="A486" s="17">
        <v>22</v>
      </c>
      <c r="B486" s="27">
        <v>9</v>
      </c>
      <c r="C486" s="27">
        <v>2</v>
      </c>
      <c r="D486" s="27">
        <v>0</v>
      </c>
      <c r="E486" s="27">
        <v>0</v>
      </c>
      <c r="F486" s="27">
        <v>0</v>
      </c>
      <c r="G486" s="27">
        <v>0</v>
      </c>
      <c r="H486" s="27">
        <v>0</v>
      </c>
      <c r="I486" s="27">
        <v>0</v>
      </c>
      <c r="J486" s="27">
        <v>0</v>
      </c>
      <c r="K486" s="27">
        <v>0</v>
      </c>
      <c r="L486" s="27">
        <v>0</v>
      </c>
      <c r="M486" s="27">
        <v>0</v>
      </c>
      <c r="N486" s="27">
        <v>0</v>
      </c>
      <c r="O486" s="18">
        <f>SUM(B486:N486)</f>
        <v>11</v>
      </c>
      <c r="Q486" s="17">
        <v>22</v>
      </c>
      <c r="R486" s="27">
        <v>0</v>
      </c>
      <c r="S486" s="27">
        <v>0</v>
      </c>
      <c r="T486" s="27">
        <v>0</v>
      </c>
      <c r="U486" s="27">
        <v>0</v>
      </c>
      <c r="V486" s="27">
        <v>4</v>
      </c>
      <c r="W486" s="27">
        <v>2</v>
      </c>
      <c r="X486" s="27">
        <v>4</v>
      </c>
      <c r="Y486" s="27">
        <v>1</v>
      </c>
      <c r="Z486" s="27">
        <v>0</v>
      </c>
      <c r="AA486" s="27">
        <v>0</v>
      </c>
      <c r="AB486" s="27">
        <v>0</v>
      </c>
      <c r="AC486" s="27">
        <v>0</v>
      </c>
      <c r="AD486" s="18">
        <f>SUM(R486:AC486)</f>
        <v>11</v>
      </c>
    </row>
    <row r="487" spans="1:30" x14ac:dyDescent="0.25">
      <c r="A487" s="17">
        <v>23</v>
      </c>
      <c r="B487" s="27">
        <v>1</v>
      </c>
      <c r="C487" s="27">
        <v>0</v>
      </c>
      <c r="D487" s="27">
        <v>0</v>
      </c>
      <c r="E487" s="27">
        <v>0</v>
      </c>
      <c r="F487" s="27">
        <v>0</v>
      </c>
      <c r="G487" s="27">
        <v>0</v>
      </c>
      <c r="H487" s="27">
        <v>0</v>
      </c>
      <c r="I487" s="27">
        <v>0</v>
      </c>
      <c r="J487" s="27">
        <v>0</v>
      </c>
      <c r="K487" s="27">
        <v>0</v>
      </c>
      <c r="L487" s="27">
        <v>0</v>
      </c>
      <c r="M487" s="27">
        <v>0</v>
      </c>
      <c r="N487" s="27">
        <v>0</v>
      </c>
      <c r="O487" s="18">
        <f>SUM(B487:N487)</f>
        <v>1</v>
      </c>
      <c r="Q487" s="17">
        <v>23</v>
      </c>
      <c r="R487" s="27">
        <v>0</v>
      </c>
      <c r="S487" s="27">
        <v>0</v>
      </c>
      <c r="T487" s="27">
        <v>0</v>
      </c>
      <c r="U487" s="27">
        <v>0</v>
      </c>
      <c r="V487" s="27">
        <v>0</v>
      </c>
      <c r="W487" s="27">
        <v>0</v>
      </c>
      <c r="X487" s="27">
        <v>1</v>
      </c>
      <c r="Y487" s="27">
        <v>0</v>
      </c>
      <c r="Z487" s="27">
        <v>0</v>
      </c>
      <c r="AA487" s="27">
        <v>0</v>
      </c>
      <c r="AB487" s="27">
        <v>0</v>
      </c>
      <c r="AC487" s="27">
        <v>0</v>
      </c>
      <c r="AD487" s="18">
        <f>SUM(R487:AC487)</f>
        <v>1</v>
      </c>
    </row>
    <row r="488" spans="1:30" x14ac:dyDescent="0.25">
      <c r="A488" s="17">
        <v>24</v>
      </c>
      <c r="B488" s="27">
        <v>2</v>
      </c>
      <c r="C488" s="27">
        <v>0</v>
      </c>
      <c r="D488" s="27">
        <v>0</v>
      </c>
      <c r="E488" s="27">
        <v>0</v>
      </c>
      <c r="F488" s="27">
        <v>0</v>
      </c>
      <c r="G488" s="27">
        <v>0</v>
      </c>
      <c r="H488" s="27">
        <v>0</v>
      </c>
      <c r="I488" s="27">
        <v>0</v>
      </c>
      <c r="J488" s="27">
        <v>0</v>
      </c>
      <c r="K488" s="27">
        <v>0</v>
      </c>
      <c r="L488" s="27">
        <v>0</v>
      </c>
      <c r="M488" s="27">
        <v>0</v>
      </c>
      <c r="N488" s="27">
        <v>0</v>
      </c>
      <c r="O488" s="18">
        <f>SUM(B488:N488)</f>
        <v>2</v>
      </c>
      <c r="Q488" s="17">
        <v>24</v>
      </c>
      <c r="R488" s="27">
        <v>0</v>
      </c>
      <c r="S488" s="27">
        <v>0</v>
      </c>
      <c r="T488" s="27">
        <v>0</v>
      </c>
      <c r="U488" s="27">
        <v>0</v>
      </c>
      <c r="V488" s="27">
        <v>0</v>
      </c>
      <c r="W488" s="27">
        <v>1</v>
      </c>
      <c r="X488" s="27">
        <v>0</v>
      </c>
      <c r="Y488" s="27">
        <v>1</v>
      </c>
      <c r="Z488" s="27">
        <v>0</v>
      </c>
      <c r="AA488" s="27">
        <v>0</v>
      </c>
      <c r="AB488" s="27">
        <v>0</v>
      </c>
      <c r="AC488" s="27">
        <v>0</v>
      </c>
      <c r="AD488" s="18">
        <f>SUM(R488:AC488)</f>
        <v>2</v>
      </c>
    </row>
    <row r="490" spans="1:30" x14ac:dyDescent="0.25">
      <c r="A490" s="69" t="s">
        <v>21</v>
      </c>
      <c r="B490" s="70">
        <f>SUM(B472:B483)</f>
        <v>423</v>
      </c>
      <c r="C490" s="70">
        <f>SUM(C472:C483)</f>
        <v>110</v>
      </c>
      <c r="D490" s="70">
        <f>SUM(D472:D483)</f>
        <v>0</v>
      </c>
      <c r="E490" s="70">
        <f>SUM(E472:E483)</f>
        <v>3</v>
      </c>
      <c r="F490" s="70">
        <f>SUM(F472:F483)</f>
        <v>4</v>
      </c>
      <c r="G490" s="70">
        <f>SUM(G472:G483)</f>
        <v>0</v>
      </c>
      <c r="H490" s="70">
        <f>SUM(H472:H483)</f>
        <v>1</v>
      </c>
      <c r="I490" s="70">
        <f>SUM(I472:I483)</f>
        <v>1</v>
      </c>
      <c r="J490" s="70">
        <f>SUM(J472:J483)</f>
        <v>0</v>
      </c>
      <c r="K490" s="70">
        <f>SUM(K472:K483)</f>
        <v>0</v>
      </c>
      <c r="L490" s="70">
        <f>SUM(L472:L483)</f>
        <v>0</v>
      </c>
      <c r="M490" s="70">
        <f>SUM(M472:M483)</f>
        <v>0</v>
      </c>
      <c r="N490" s="70">
        <f>SUM(N472:N483)</f>
        <v>0</v>
      </c>
      <c r="O490" s="71">
        <f>SUM(O472:O483)</f>
        <v>542</v>
      </c>
      <c r="Q490" s="69" t="s">
        <v>21</v>
      </c>
      <c r="R490" s="70">
        <f>SUM(R472:R483)</f>
        <v>0</v>
      </c>
      <c r="S490" s="70">
        <f>SUM(S472:S483)</f>
        <v>2</v>
      </c>
      <c r="T490" s="70">
        <f>SUM(T472:T483)</f>
        <v>16</v>
      </c>
      <c r="U490" s="70">
        <f>SUM(U472:U483)</f>
        <v>68</v>
      </c>
      <c r="V490" s="70">
        <f>SUM(V472:V483)</f>
        <v>138</v>
      </c>
      <c r="W490" s="70">
        <f>SUM(W472:W483)</f>
        <v>165</v>
      </c>
      <c r="X490" s="70">
        <f>SUM(X472:X483)</f>
        <v>117</v>
      </c>
      <c r="Y490" s="70">
        <f>SUM(Y472:Y483)</f>
        <v>27</v>
      </c>
      <c r="Z490" s="70">
        <f>SUM(Z472:Z483)</f>
        <v>7</v>
      </c>
      <c r="AA490" s="70">
        <f>SUM(AA472:AA483)</f>
        <v>2</v>
      </c>
      <c r="AB490" s="70">
        <f>SUM(AB472:AB483)</f>
        <v>0</v>
      </c>
      <c r="AC490" s="70">
        <f>SUM(AC472:AC483)</f>
        <v>0</v>
      </c>
      <c r="AD490" s="71">
        <f>SUM(AD472:AD483)</f>
        <v>542</v>
      </c>
    </row>
    <row r="491" spans="1:30" x14ac:dyDescent="0.25">
      <c r="A491" s="73" t="s">
        <v>22</v>
      </c>
      <c r="B491" s="75">
        <f>SUM(B471:B486)</f>
        <v>470</v>
      </c>
      <c r="C491" s="75">
        <f>SUM(C471:C486)</f>
        <v>118</v>
      </c>
      <c r="D491" s="75">
        <f>SUM(D471:D486)</f>
        <v>0</v>
      </c>
      <c r="E491" s="75">
        <f>SUM(E471:E486)</f>
        <v>3</v>
      </c>
      <c r="F491" s="75">
        <f>SUM(F471:F486)</f>
        <v>4</v>
      </c>
      <c r="G491" s="75">
        <f>SUM(G471:G486)</f>
        <v>0</v>
      </c>
      <c r="H491" s="75">
        <f>SUM(H471:H486)</f>
        <v>1</v>
      </c>
      <c r="I491" s="75">
        <f>SUM(I471:I486)</f>
        <v>1</v>
      </c>
      <c r="J491" s="75">
        <f>SUM(J471:J486)</f>
        <v>0</v>
      </c>
      <c r="K491" s="75">
        <f>SUM(K471:K486)</f>
        <v>0</v>
      </c>
      <c r="L491" s="75">
        <f>SUM(L471:L486)</f>
        <v>0</v>
      </c>
      <c r="M491" s="75">
        <f>SUM(M471:M486)</f>
        <v>0</v>
      </c>
      <c r="N491" s="75">
        <f>SUM(N471:N486)</f>
        <v>0</v>
      </c>
      <c r="O491" s="71">
        <f>SUM(O471:O486)</f>
        <v>597</v>
      </c>
      <c r="Q491" s="73" t="s">
        <v>22</v>
      </c>
      <c r="R491" s="75">
        <f>SUM(R471:R486)</f>
        <v>0</v>
      </c>
      <c r="S491" s="75">
        <f>SUM(S471:S486)</f>
        <v>2</v>
      </c>
      <c r="T491" s="75">
        <f>SUM(T471:T486)</f>
        <v>16</v>
      </c>
      <c r="U491" s="75">
        <f>SUM(U471:U486)</f>
        <v>69</v>
      </c>
      <c r="V491" s="75">
        <f>SUM(V471:V486)</f>
        <v>157</v>
      </c>
      <c r="W491" s="75">
        <f>SUM(W471:W486)</f>
        <v>185</v>
      </c>
      <c r="X491" s="75">
        <f>SUM(X471:X486)</f>
        <v>129</v>
      </c>
      <c r="Y491" s="75">
        <f>SUM(Y471:Y486)</f>
        <v>30</v>
      </c>
      <c r="Z491" s="75">
        <f>SUM(Z471:Z486)</f>
        <v>7</v>
      </c>
      <c r="AA491" s="75">
        <f>SUM(AA471:AA486)</f>
        <v>2</v>
      </c>
      <c r="AB491" s="75">
        <f>SUM(AB471:AB486)</f>
        <v>0</v>
      </c>
      <c r="AC491" s="75">
        <f>SUM(AC471:AC486)</f>
        <v>0</v>
      </c>
      <c r="AD491" s="71">
        <f>SUM(AD471:AD486)</f>
        <v>597</v>
      </c>
    </row>
    <row r="492" spans="1:30" x14ac:dyDescent="0.25">
      <c r="A492" s="76" t="s">
        <v>23</v>
      </c>
      <c r="B492" s="78">
        <f>SUM(B471:B488)</f>
        <v>473</v>
      </c>
      <c r="C492" s="78">
        <f>SUM(C471:C488)</f>
        <v>118</v>
      </c>
      <c r="D492" s="78">
        <f>SUM(D471:D488)</f>
        <v>0</v>
      </c>
      <c r="E492" s="78">
        <f>SUM(E471:E488)</f>
        <v>3</v>
      </c>
      <c r="F492" s="78">
        <f>SUM(F471:F488)</f>
        <v>4</v>
      </c>
      <c r="G492" s="78">
        <f>SUM(G471:G488)</f>
        <v>0</v>
      </c>
      <c r="H492" s="78">
        <f>SUM(H471:H488)</f>
        <v>1</v>
      </c>
      <c r="I492" s="78">
        <f>SUM(I471:I488)</f>
        <v>1</v>
      </c>
      <c r="J492" s="78">
        <f>SUM(J471:J488)</f>
        <v>0</v>
      </c>
      <c r="K492" s="78">
        <f>SUM(K471:K488)</f>
        <v>0</v>
      </c>
      <c r="L492" s="78">
        <f>SUM(L471:L488)</f>
        <v>0</v>
      </c>
      <c r="M492" s="78">
        <f>SUM(M471:M488)</f>
        <v>0</v>
      </c>
      <c r="N492" s="78">
        <f>SUM(N471:N488)</f>
        <v>0</v>
      </c>
      <c r="O492" s="71">
        <f>SUM(O471:O488)</f>
        <v>600</v>
      </c>
      <c r="Q492" s="76" t="s">
        <v>23</v>
      </c>
      <c r="R492" s="78">
        <f>SUM(R471:R488)</f>
        <v>0</v>
      </c>
      <c r="S492" s="78">
        <f>SUM(S471:S488)</f>
        <v>2</v>
      </c>
      <c r="T492" s="78">
        <f>SUM(T471:T488)</f>
        <v>16</v>
      </c>
      <c r="U492" s="78">
        <f>SUM(U471:U488)</f>
        <v>69</v>
      </c>
      <c r="V492" s="78">
        <f>SUM(V471:V488)</f>
        <v>157</v>
      </c>
      <c r="W492" s="78">
        <f>SUM(W471:W488)</f>
        <v>186</v>
      </c>
      <c r="X492" s="78">
        <f>SUM(X471:X488)</f>
        <v>130</v>
      </c>
      <c r="Y492" s="78">
        <f>SUM(Y471:Y488)</f>
        <v>31</v>
      </c>
      <c r="Z492" s="78">
        <f>SUM(Z471:Z488)</f>
        <v>7</v>
      </c>
      <c r="AA492" s="78">
        <f>SUM(AA471:AA488)</f>
        <v>2</v>
      </c>
      <c r="AB492" s="78">
        <f>SUM(AB471:AB488)</f>
        <v>0</v>
      </c>
      <c r="AC492" s="78">
        <f>SUM(AC471:AC488)</f>
        <v>0</v>
      </c>
      <c r="AD492" s="71">
        <f>SUM(AD471:AD488)</f>
        <v>600</v>
      </c>
    </row>
    <row r="493" spans="1:30" x14ac:dyDescent="0.25">
      <c r="A493" s="79" t="s">
        <v>24</v>
      </c>
      <c r="B493" s="81">
        <f>SUM(B465:B488)</f>
        <v>485</v>
      </c>
      <c r="C493" s="81">
        <f>SUM(C465:C488)</f>
        <v>118</v>
      </c>
      <c r="D493" s="81">
        <f>SUM(D465:D488)</f>
        <v>0</v>
      </c>
      <c r="E493" s="81">
        <f>SUM(E465:E488)</f>
        <v>3</v>
      </c>
      <c r="F493" s="81">
        <f>SUM(F465:F488)</f>
        <v>4</v>
      </c>
      <c r="G493" s="81">
        <f>SUM(G465:G488)</f>
        <v>0</v>
      </c>
      <c r="H493" s="81">
        <f>SUM(H465:H488)</f>
        <v>1</v>
      </c>
      <c r="I493" s="81">
        <f>SUM(I465:I488)</f>
        <v>1</v>
      </c>
      <c r="J493" s="81">
        <f>SUM(J465:J488)</f>
        <v>0</v>
      </c>
      <c r="K493" s="81">
        <f>SUM(K465:K488)</f>
        <v>0</v>
      </c>
      <c r="L493" s="81">
        <f>SUM(L465:L488)</f>
        <v>0</v>
      </c>
      <c r="M493" s="81">
        <f>SUM(M465:M488)</f>
        <v>0</v>
      </c>
      <c r="N493" s="81">
        <f>SUM(N465:N488)</f>
        <v>0</v>
      </c>
      <c r="O493" s="71">
        <f>SUM(O465:O488)</f>
        <v>612</v>
      </c>
      <c r="Q493" s="79" t="s">
        <v>24</v>
      </c>
      <c r="R493" s="81">
        <f>SUM(R465:R488)</f>
        <v>0</v>
      </c>
      <c r="S493" s="81">
        <f>SUM(S465:S488)</f>
        <v>2</v>
      </c>
      <c r="T493" s="81">
        <f>SUM(T465:T488)</f>
        <v>16</v>
      </c>
      <c r="U493" s="81">
        <f>SUM(U465:U488)</f>
        <v>70</v>
      </c>
      <c r="V493" s="81">
        <f>SUM(V465:V488)</f>
        <v>157</v>
      </c>
      <c r="W493" s="81">
        <f>SUM(W465:W488)</f>
        <v>193</v>
      </c>
      <c r="X493" s="81">
        <f>SUM(X465:X488)</f>
        <v>133</v>
      </c>
      <c r="Y493" s="81">
        <f>SUM(Y465:Y488)</f>
        <v>31</v>
      </c>
      <c r="Z493" s="81">
        <f>SUM(Z465:Z488)</f>
        <v>7</v>
      </c>
      <c r="AA493" s="81">
        <f>SUM(AA465:AA488)</f>
        <v>2</v>
      </c>
      <c r="AB493" s="81">
        <f>SUM(AB465:AB488)</f>
        <v>0</v>
      </c>
      <c r="AC493" s="81">
        <f>SUM(AC465:AC488)</f>
        <v>1</v>
      </c>
      <c r="AD493" s="71">
        <f>SUM(AD465:AD488)</f>
        <v>612</v>
      </c>
    </row>
  </sheetData>
  <mergeCells count="36">
    <mergeCell ref="B113:O113"/>
    <mergeCell ref="R113:AD113"/>
    <mergeCell ref="B148:O148"/>
    <mergeCell ref="R148:AD148"/>
    <mergeCell ref="AV39:AW39"/>
    <mergeCell ref="AV74:AW74"/>
    <mergeCell ref="AV144:AW144"/>
    <mergeCell ref="AV109:AW109"/>
    <mergeCell ref="B183:O183"/>
    <mergeCell ref="R183:AD183"/>
    <mergeCell ref="AV40:AW40"/>
    <mergeCell ref="AV75:AW75"/>
    <mergeCell ref="AV110:AW110"/>
    <mergeCell ref="AV145:AW145"/>
    <mergeCell ref="B8:O8"/>
    <mergeCell ref="R8:AD8"/>
    <mergeCell ref="B43:O43"/>
    <mergeCell ref="R43:AD43"/>
    <mergeCell ref="B78:O78"/>
    <mergeCell ref="R78:AD78"/>
    <mergeCell ref="B463:O463"/>
    <mergeCell ref="R463:AD463"/>
    <mergeCell ref="B323:O323"/>
    <mergeCell ref="R323:AD323"/>
    <mergeCell ref="B358:O358"/>
    <mergeCell ref="R358:AD358"/>
    <mergeCell ref="B393:O393"/>
    <mergeCell ref="R393:AD393"/>
    <mergeCell ref="B428:O428"/>
    <mergeCell ref="R428:AD428"/>
    <mergeCell ref="B218:O218"/>
    <mergeCell ref="R218:AD218"/>
    <mergeCell ref="B253:O253"/>
    <mergeCell ref="R253:AD253"/>
    <mergeCell ref="B288:O288"/>
    <mergeCell ref="R288:AD288"/>
  </mergeCells>
  <printOptions horizontalCentered="1"/>
  <pageMargins left="0.98425196850393704" right="0.59055118110236227" top="0.78740157480314965" bottom="0.39370078740157483" header="0.51181102362204722" footer="0.51181102362204722"/>
  <pageSetup paperSize="9" scale="75" pageOrder="overThenDown" orientation="portrait" horizontalDpi="300" verticalDpi="300" r:id="rId1"/>
  <headerFooter alignWithMargins="0"/>
  <rowBreaks count="16" manualBreakCount="16">
    <brk id="75" min="31" max="66" man="1"/>
    <brk id="75" max="30" man="1"/>
    <brk id="145" min="31" max="66" man="1"/>
    <brk id="145" max="30" man="1"/>
    <brk id="215" min="31" max="66" man="1"/>
    <brk id="215" max="30" man="1"/>
    <brk id="285" min="31" max="66" man="1"/>
    <brk id="285" max="30" man="1"/>
    <brk id="355" min="31" max="66" man="1"/>
    <brk id="355" max="30" man="1"/>
    <brk id="425" min="31" max="66" man="1"/>
    <brk id="425" max="30" man="1"/>
    <brk id="560" max="30" man="1"/>
    <brk id="630" max="30" man="1"/>
    <brk id="700" max="30" man="1"/>
    <brk id="770" max="30" man="1"/>
  </rowBreaks>
  <colBreaks count="5" manualBreakCount="5">
    <brk id="16" max="1962" man="1"/>
    <brk id="31" max="1962" man="1"/>
    <brk id="42" max="144" man="1"/>
    <brk id="51" max="1048575" man="1"/>
    <brk id="60" max="144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E850ADD37454AAC89556B27D12CB9" ma:contentTypeVersion="3" ma:contentTypeDescription="Create a new document." ma:contentTypeScope="" ma:versionID="10cb08a8bafa9d40839f028cfa4f9409">
  <xsd:schema xmlns:xsd="http://www.w3.org/2001/XMLSchema" xmlns:xs="http://www.w3.org/2001/XMLSchema" xmlns:p="http://schemas.microsoft.com/office/2006/metadata/properties" xmlns:ns2="b0cffa7e-fa19-4c28-a9d8-3750483a9c86" targetNamespace="http://schemas.microsoft.com/office/2006/metadata/properties" ma:root="true" ma:fieldsID="0d905c81acd17b60a615203e6f13f288" ns2:_="">
    <xsd:import namespace="b0cffa7e-fa19-4c28-a9d8-3750483a9c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ffa7e-fa19-4c28-a9d8-3750483a9c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68206D-0AC2-4F70-A17A-63328CA4D463}"/>
</file>

<file path=customXml/itemProps2.xml><?xml version="1.0" encoding="utf-8"?>
<ds:datastoreItem xmlns:ds="http://schemas.openxmlformats.org/officeDocument/2006/customXml" ds:itemID="{E04C3D3A-9178-4A8A-8929-4C2CA159EF6C}"/>
</file>

<file path=customXml/itemProps3.xml><?xml version="1.0" encoding="utf-8"?>
<ds:datastoreItem xmlns:ds="http://schemas.openxmlformats.org/officeDocument/2006/customXml" ds:itemID="{063E5687-A878-4645-AC5F-436082A77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Site A</vt:lpstr>
      <vt:lpstr>Site B</vt:lpstr>
      <vt:lpstr>'Site A'!Print_Area</vt:lpstr>
      <vt:lpstr>'Site B'!Print_Area</vt:lpstr>
      <vt:lpstr>'Site A'!Print_Titles</vt:lpstr>
      <vt:lpstr>'Site 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Speed Survey Results</dc:title>
  <dc:creator>Herapath</dc:creator>
  <cp:lastModifiedBy>Richard Herapath</cp:lastModifiedBy>
  <dcterms:created xsi:type="dcterms:W3CDTF">2021-01-22T11:37:00Z</dcterms:created>
  <dcterms:modified xsi:type="dcterms:W3CDTF">2024-09-22T11:09:20Z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0x01010021AE850ADD37454AAC89556B27D12CB9</vt:lpwstr>
  </property>
</Properties>
</file>