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https://jezeph.sharepoint.com/sites/BJCPlanningDocuments/Documents/MasterDocs/Work/Districts/Wilts/WILTS 20 - Land to the South West of Witt Road, Winterslow, SP5 1PL - Kents Oak/Application/"/>
    </mc:Choice>
  </mc:AlternateContent>
  <xr:revisionPtr revIDLastSave="16" documentId="8_{72B616AD-7EE5-4DFA-ACB7-A87F704FC3C0}" xr6:coauthVersionLast="47" xr6:coauthVersionMax="47" xr10:uidLastSave="{E75C6625-4093-47F4-BD01-69C9350F23EE}"/>
  <workbookProtection workbookAlgorithmName="SHA-512" workbookHashValue="Ss1sOwOIrQMho/unXqpoABDOGz2yxHnY7QD+VC57ObMeBzC+nSWY8smQKelnRTOzP3k6zP3GAfQMwAAimin5sA==" workbookSaltValue="wMRKrwPSkiOeux8Sn7ML3g==" workbookSpinCount="100000" lockStructure="1"/>
  <bookViews>
    <workbookView xWindow="2868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<sst xmlns="http://schemas.openxmlformats.org/spreadsheetml/2006/main" count="3026" uniqueCount="843">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</sst>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 zoomScaleNormal="100" workbookViewId="0">
      <selection activeCell="A12" sqref="A12:XFD12"/>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5" sqref="B5"/>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46753</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2</v>
      </c>
      <c r="C8" s="18"/>
    </row>
    <row r="9" spans="1:3" ht="20.25" customHeight="1" x14ac:dyDescent="0.25">
      <c r="A9" s="17" t="s">
        <v>72</v>
      </c>
      <c r="B9" s="26" t="s">
        <v>834</v>
      </c>
      <c r="C9" s="18"/>
    </row>
    <row r="10" spans="1:3" ht="39.75" customHeight="1" x14ac:dyDescent="0.25">
      <c r="A10" s="17" t="s">
        <v>73</v>
      </c>
      <c r="B10" s="26" t="s">
        <v>151</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25</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25">
      <c r="A17" s="17" t="s">
        <v>78</v>
      </c>
      <c r="B17" s="31">
        <f>IF(ISBLANK(B8),0,B6*B8)</f>
        <v>4.8</v>
      </c>
    </row>
    <row r="18" spans="1:2" ht="20.25" customHeight="1" x14ac:dyDescent="0.25">
      <c r="A18" s="17" t="s">
        <v>79</v>
      </c>
      <c r="B18" s="31">
        <f>IFERROR(B17*B7,0)</f>
        <v>576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1.51</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5.26</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5" zoomScaleNormal="100" workbookViewId="0">
      <selection activeCell="D30" sqref="D30"/>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337</v>
      </c>
      <c r="F5" s="37"/>
    </row>
    <row r="6" spans="1:6" ht="23.25" customHeight="1" x14ac:dyDescent="0.25">
      <c r="A6" s="17" t="s">
        <v>84</v>
      </c>
      <c r="B6" s="43" t="s">
        <v>824</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268</v>
      </c>
      <c r="B11" s="25">
        <v>0.13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1.7368416154111141</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0.13</v>
      </c>
      <c r="C28" s="39">
        <f>SUM(C11:C27)</f>
        <v>1.7368416154111141</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D22" sqref="D22"/>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0.13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2.1202425622949992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0.13</v>
      </c>
      <c r="C22" s="54">
        <f>SUM(C5:C21)</f>
        <v>2.1202425622949992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B12" sqref="B12"/>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1.51</v>
      </c>
    </row>
    <row r="6" spans="1:4" ht="23.25" customHeight="1" x14ac:dyDescent="0.25">
      <c r="A6" s="17" t="s">
        <v>111</v>
      </c>
      <c r="B6" s="72">
        <f>IFERROR(Nutrients_from_future_land_use!C22-SuDS!G30-Nutrients_from_current_land_use!C28,0)</f>
        <v>0.38340094688388504</v>
      </c>
    </row>
    <row r="7" spans="1:4" ht="23.25" customHeight="1" x14ac:dyDescent="0.25">
      <c r="A7" s="17" t="s">
        <v>112</v>
      </c>
      <c r="B7" s="72">
        <f>IFERROR(B5+B6,0)</f>
        <v>1.893400946883885</v>
      </c>
    </row>
    <row r="8" spans="1:4" ht="23.25" customHeight="1" x14ac:dyDescent="0.25">
      <c r="A8" s="17" t="s">
        <v>113</v>
      </c>
      <c r="B8" s="72">
        <f>IFERROR(IF(B7&lt;0,B7,B7*1.2),0)</f>
        <v>2.2720811362606619</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2.27</v>
      </c>
    </row>
    <row r="11" spans="1:4" ht="23.25" customHeight="1" x14ac:dyDescent="0.25">
      <c r="A11" s="76" t="str">
        <f>IF(Nutrients_from_wastewater!A20="Not applicable","Not applicable",LEFT(Nutrients_from_wastewater!A20,9)&amp;"nutrient budget")</f>
        <v>Pre-2030 nutrient budget</v>
      </c>
      <c r="B11" s="77"/>
    </row>
    <row r="12" spans="1:4" ht="23.25" customHeight="1" x14ac:dyDescent="0.25">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6.77</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1e5aca1-4a99-4dc7-9367-15b38ee3e44b" xsi:nil="true"/>
    <lcf76f155ced4ddcb4097134ff3c332f xmlns="e1a8e35a-ae05-4d34-9610-7b87578c28df">
      <Terms xmlns="http://schemas.microsoft.com/office/infopath/2007/PartnerControls"/>
    </lcf76f155ced4ddcb4097134ff3c332f>
    <_dlc_DocId xmlns="61e5aca1-4a99-4dc7-9367-15b38ee3e44b">6YNUPF3DYWM6-601041616-2095286</_dlc_DocId>
    <_dlc_DocIdUrl xmlns="61e5aca1-4a99-4dc7-9367-15b38ee3e44b">
      <Url>https://jezeph.sharepoint.com/sites/BJCPlanningDocuments/_layouts/15/DocIdRedir.aspx?ID=6YNUPF3DYWM6-601041616-2095286</Url>
      <Description>6YNUPF3DYWM6-601041616-2095286</Description>
    </_dlc_DocIdUrl>
  </documentManagement>
</p:properties>
</file>

<file path=customXml/item4.xml>��
</file>

<file path=customXml/item5.xml><?xml version="1.0" encoding="utf-8"?>
<ct:contentTypeSchema xmlns:ct="http://schemas.microsoft.com/office/2006/metadata/contentType" xmlns:ma="http://schemas.microsoft.com/office/2006/metadata/properties/metaAttributes" ct:_="" ma:_="" ma:contentTypeName="Document" ma:contentTypeID="0x010100DF6AE9237970CE43B51CC95378935255" ma:contentTypeVersion="16" ma:contentTypeDescription="Create a new document." ma:contentTypeScope="" ma:versionID="e9840a2378726fb87b91eb61c3a68994">
  <xsd:schema xmlns:xsd="http://www.w3.org/2001/XMLSchema" xmlns:xs="http://www.w3.org/2001/XMLSchema" xmlns:p="http://schemas.microsoft.com/office/2006/metadata/properties" xmlns:ns2="61e5aca1-4a99-4dc7-9367-15b38ee3e44b" xmlns:ns3="e1a8e35a-ae05-4d34-9610-7b87578c28df" targetNamespace="http://schemas.microsoft.com/office/2006/metadata/properties" ma:root="true" ma:fieldsID="b48c66def5256e6050b5ba93ac161105" ns2:_="" ns3:_="">
    <xsd:import namespace="61e5aca1-4a99-4dc7-9367-15b38ee3e44b"/>
    <xsd:import namespace="e1a8e35a-ae05-4d34-9610-7b87578c28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2:SharedWithUsers" minOccurs="0"/>
                <xsd:element ref="ns2:SharedWithDetail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5aca1-4a99-4dc7-9367-15b38ee3e44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faa6ce57-5eb8-4486-b281-6114a8675b3d}" ma:internalName="TaxCatchAll" ma:showField="CatchAllData" ma:web="61e5aca1-4a99-4dc7-9367-15b38ee3e44b">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a8e35a-ae05-4d34-9610-7b87578c28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376edbc-e852-4b1c-91a2-eadb79a1b16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7AAF95-8D3A-4D1E-8E69-8A8AB2706257}"/>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2D025CCC-5736-4D1D-B2FB-0B60A43BD5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Caroline Jezeph</cp:lastModifiedBy>
  <cp:revision/>
  <dcterms:created xsi:type="dcterms:W3CDTF">2021-10-14T13:24:34Z</dcterms:created>
  <dcterms:modified xsi:type="dcterms:W3CDTF">2026-01-15T16:35:41Z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0x010100DF6AE9237970CE43B51CC95378935255</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_dlc_DocIdItemGuid">
    <vt:lpwstr>e2b3d557-d04e-48af-adde-d92e3d0848a1</vt:lpwstr>
  </property>
</Properties>
</file>