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5000 SERIES/25162 Woodborough NN/"/>
    </mc:Choice>
  </mc:AlternateContent>
  <xr:revisionPtr revIDLastSave="6" documentId="8_{A4403C23-A501-4DF1-BEE1-949CC232C115}" xr6:coauthVersionLast="47" xr6:coauthVersionMax="47" xr10:uidLastSave="{54DE825B-3EDE-4836-9F80-E3E40CA9E318}"/>
  <workbookProtection workbookAlgorithmName="SHA-512" workbookHashValue="K0S/85i9/QRchKlWLUgkn27lFb1xXsqMqMkFMoG9vP2lwWRIICcmhKgUqDXp1Gk8jhwKlLEhsOuSRhH3Ew5OyQ==" workbookSaltValue="zooZ9+xcQ5sfGUwY0wSMUg==" workbookSpinCount="100000" lockStructure="1"/>
  <bookViews>
    <workbookView xWindow="-110" yWindow="-110" windowWidth="25820" windowHeight="155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Nutrients_from_wastewater!$A$3:$C$22</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<sst xmlns="http://schemas.openxmlformats.org/spreadsheetml/2006/main" count="1104" uniqueCount="417">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</sst>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3" zoomScale="70" zoomScaleNormal="70" workbookViewId="0">
      <selection activeCell="C7" sqref="C7"/>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46296</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1</v>
      </c>
      <c r="C8" s="19"/>
    </row>
    <row r="9" spans="1:5" ht="39.65" customHeight="1" x14ac:dyDescent="0.35">
      <c r="A9" s="18" t="s">
        <v>72</v>
      </c>
      <c r="B9" s="31" t="s">
        <v>145</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2.4</v>
      </c>
    </row>
    <row r="17" spans="1:2" ht="23.25" customHeight="1" x14ac:dyDescent="0.35">
      <c r="A17" s="26" t="s">
        <v>79</v>
      </c>
      <c r="B17" s="42">
        <f>IFERROR(B16*B7,0)</f>
        <v>288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0866141732283472" right="0.70866141732283472" top="0.74803149606299213" bottom="0.74803149606299213" header="0.31496062992125984" footer="0.31496062992125984"/>
  <pageSetup paperSize="9" scale="73"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zoomScale="60" zoomScaleNormal="60" workbookViewId="0">
      <selection activeCell="D3" sqref="D3"/>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375</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250</v>
      </c>
      <c r="B11" s="30">
        <v>0.14000000000000001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1.0065547884877828E-2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0.14000000000000001</v>
      </c>
      <c r="C28" s="42">
        <f>SUM(C11:C27)</f>
        <v>1.0065547884877828E-2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scale="46"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F4" sqref="F4"/>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0.14000000000000001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0.21718088376599992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0.14000000000000001</v>
      </c>
      <c r="C22" s="56">
        <f>SUM(C5:C21)</f>
        <v>0.21718088376599992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92"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3" zoomScale="40" zoomScaleNormal="40" workbookViewId="0">
      <selection activeCell="A3" sqref="A3:H30"/>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scale="3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90" zoomScaleNormal="90" workbookViewId="0">
      <selection activeCell="B2" sqref="B2"/>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0.02</v>
      </c>
    </row>
    <row r="6" spans="1:4" ht="24.75" customHeight="1" x14ac:dyDescent="0.35">
      <c r="A6" s="18" t="s">
        <v>111</v>
      </c>
      <c r="B6" s="78">
        <f>IFERROR(Nutrients_from_future_land_use!C22-SuDS!G30-Nutrients_from_current_land_use!C28,0)</f>
        <v>0.2071153358811221</v>
      </c>
    </row>
    <row r="7" spans="1:4" ht="24.75" customHeight="1" x14ac:dyDescent="0.35">
      <c r="A7" s="18" t="s">
        <v>112</v>
      </c>
      <c r="B7" s="78">
        <f>IFERROR(B5+B6,0)</f>
        <v>0.22711533588112209</v>
      </c>
    </row>
    <row r="8" spans="1:4" ht="24.75" customHeight="1" x14ac:dyDescent="0.35">
      <c r="A8" s="18" t="s">
        <v>113</v>
      </c>
      <c r="B8" s="78">
        <f>IFERROR(IF(B7&lt;0,B7,B7*1.2),0)</f>
        <v>0.2725384030573465</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0.27</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0.36</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0866141732283472" right="0.70866141732283472" top="0.74803149606299213" bottom="0.74803149606299213" header="0.31496062992125984" footer="0.31496062992125984"/>
  <pageSetup scale="82"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Traves</dc:creator>
  <cp:keywords/>
  <dc:description/>
  <cp:lastModifiedBy>Andrew Traves</cp:lastModifiedBy>
  <cp:revision/>
  <cp:lastPrinted>2026-01-14T15:04:21Z</cp:lastPrinted>
  <dcterms:created xsi:type="dcterms:W3CDTF">2021-10-14T13:24:34Z</dcterms:created>
  <dcterms:modified xsi:type="dcterms:W3CDTF">2026-01-14T15:04:29Z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