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updateLinks="never" defaultThemeVersion="166925"/>
  <mc:AlternateContent xmlns:mc="http://schemas.openxmlformats.org/markup-compatibility/2006">
    <mc:Choice Requires="x15">
      <x15ac:absPath xmlns:x15ac="http://schemas.microsoft.com/office/spreadsheetml/2010/11/ac" url="/Users/Nicola/Dropbox/HCS/HCS work/Southfields, Crockford/"/>
    </mc:Choice>
  </mc:AlternateContent>
  <xr:revisionPtr revIDLastSave="0" documentId="13_ncr:1_{0FE539D9-A3C9-8345-87A7-7D80894AEAE3}"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0" yWindow="760" windowWidth="34560" windowHeight="20240" tabRatio="801" activeTab="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C22" i="9" s="1"/>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<sst xmlns="http://schemas.openxmlformats.org/spreadsheetml/2006/main" count="1098" uniqueCount="417">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</sst>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icola/Dropbox/HCS/HCS%20Admin/Timeshee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6" zoomScaleNormal="100" workbookViewId="0">
      <selection activeCell="A46" sqref="A46"/>
    </sheetView>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abSelected="1" topLeftCell="A2" zoomScaleNormal="100" workbookViewId="0">
      <selection activeCell="C10" sqref="C10"/>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46388</v>
      </c>
      <c r="C5" s="19"/>
    </row>
    <row r="6" spans="1:5" ht="24.75" customHeight="1" x14ac:dyDescent="0.2">
      <c r="A6" s="18" t="s">
        <v>69</v>
      </c>
      <c r="B6" s="30">
        <v>2.4</v>
      </c>
      <c r="C6" s="19"/>
    </row>
    <row r="7" spans="1:5" ht="24.75" customHeight="1" x14ac:dyDescent="0.2">
      <c r="A7" s="18" t="s">
        <v>70</v>
      </c>
      <c r="B7" s="31">
        <v>150</v>
      </c>
      <c r="C7" s="19"/>
    </row>
    <row r="8" spans="1:5" ht="24.75" customHeight="1" x14ac:dyDescent="0.2">
      <c r="A8" s="18" t="s">
        <v>71</v>
      </c>
      <c r="B8" s="31">
        <v>1</v>
      </c>
      <c r="C8" s="19"/>
    </row>
    <row r="9" spans="1:5" ht="39.75" customHeight="1" x14ac:dyDescent="0.2">
      <c r="A9" s="18" t="s">
        <v>72</v>
      </c>
      <c r="B9" s="31" t="s">
        <v>162</v>
      </c>
      <c r="C9" s="19"/>
    </row>
    <row r="10" spans="1:5" ht="24.75" customHeight="1" x14ac:dyDescent="0.2">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11.6</v>
      </c>
      <c r="C10" s="131"/>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2.4</v>
      </c>
    </row>
    <row r="17" spans="1:2" ht="23.25" customHeight="1" x14ac:dyDescent="0.2">
      <c r="A17" s="26" t="s">
        <v>79</v>
      </c>
      <c r="B17" s="42">
        <f>IFERROR(B16*B7,0)</f>
        <v>360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1.53</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61" zoomScaleNormal="60" workbookViewId="0">
      <selection activeCell="B8" sqref="B8"/>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c r="C5" s="6"/>
      <c r="D5" s="6"/>
      <c r="E5" s="6"/>
      <c r="F5" s="39"/>
    </row>
    <row r="6" spans="1:6" ht="30" customHeight="1" x14ac:dyDescent="0.2">
      <c r="A6" s="18" t="s">
        <v>84</v>
      </c>
      <c r="B6" s="45"/>
      <c r="C6" s="6"/>
      <c r="D6" s="6"/>
      <c r="E6" s="6"/>
      <c r="F6" s="6"/>
    </row>
    <row r="7" spans="1:6" ht="30" customHeight="1" x14ac:dyDescent="0.2">
      <c r="A7" s="18" t="s">
        <v>85</v>
      </c>
      <c r="B7" s="46"/>
      <c r="C7" s="6"/>
      <c r="D7" s="6"/>
      <c r="E7" s="6"/>
      <c r="F7" s="6"/>
    </row>
    <row r="8" spans="1:6" ht="30" customHeight="1" x14ac:dyDescent="0.2">
      <c r="A8" s="21" t="s">
        <v>86</v>
      </c>
      <c r="B8" s="47"/>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v>
      </c>
      <c r="C28" s="42">
        <f>SUM(C11:C27)</f>
        <v>0</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Normal="100" workbookViewId="0">
      <selection activeCell="B5" sqref="B5"/>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c r="B5" s="30"/>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election activeCell="D23" sqref="D23"/>
    </sheetView>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1.53</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1.53</v>
      </c>
    </row>
    <row r="8" spans="1:4" ht="24.75" customHeight="1" x14ac:dyDescent="0.2">
      <c r="A8" s="18" t="s">
        <v>113</v>
      </c>
      <c r="B8" s="78">
        <f>IFERROR(IF(B7&lt;0,B7,B7*1.2),0)</f>
        <v>1.8359999999999999</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1.84</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'/Users/Nicola/Dropbox/HCS/HCS Admin/Timesheets/C:\Users\DS56\OneDrive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vm="1">
        <f t="array" ref="A280">_xlfn._xlws.SORT(_xlfn.UNIQUE(_xlfn._xlws.FILTER(Nutrients_from_future_land_use!$A$5:$A$21,Nutrients_from_future_land_use!$A$5:$A$21&lt;&gt;"")))</f>
        <v>#VALUE!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Nicola French</cp:lastModifiedBy>
  <cp:revision/>
  <dcterms:created xsi:type="dcterms:W3CDTF">2021-10-14T13:24:34Z</dcterms:created>
  <dcterms:modified xsi:type="dcterms:W3CDTF">2025-11-19T11:54:21Z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