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defaultThemeVersion="166925"/>
  <mc:AlternateContent xmlns:mc="http://schemas.openxmlformats.org/markup-compatibility/2006">
    <mc:Choice Requires="x15">
      <x15ac:absPath xmlns:x15ac="http://schemas.microsoft.com/office/spreadsheetml/2010/11/ac" url="https://d.docs.live.net/163fcb08a9b35bae/LWP Documents/LoneWolfPlanning_Planning/0048 Jones Warminster/"/>
    </mc:Choice>
  </mc:AlternateContent>
  <xr:revisionPtr revIDLastSave="3" documentId="8_{A8B3D5EA-8D99-4679-A444-6A7023957DD8}" xr6:coauthVersionLast="47" xr6:coauthVersionMax="47" xr10:uidLastSave="{3F1EA0F2-72D6-46BF-84B8-38EA3E3CD147}"/>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9040" windowHeight="15720" tabRatio="801" activeTab="3"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<sst xmlns="http://schemas.openxmlformats.org/spreadsheetml/2006/main" count="1106" uniqueCount="418">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</sst>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49" zoomScaleNormal="100" workbookViewId="0">
      <selection activeCell="A46" sqref="A46"/>
    </sheetView>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8" zoomScaleNormal="100" workbookViewId="0"/>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46658</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3</v>
      </c>
      <c r="C8" s="19"/>
    </row>
    <row r="9" spans="1:5" ht="39.6" customHeight="1" x14ac:dyDescent="0.25">
      <c r="A9" s="18" t="s">
        <v>72</v>
      </c>
      <c r="B9" s="31" t="s">
        <v>157</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0.5</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7.1999999999999993</v>
      </c>
    </row>
    <row r="17" spans="1:2" ht="23.25" customHeight="1" x14ac:dyDescent="0.25">
      <c r="A17" s="26" t="s">
        <v>79</v>
      </c>
      <c r="B17" s="42">
        <f>IFERROR(B16*B7,0)</f>
        <v>863.99999999999989</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7.0000000000000007E-2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0.14000000000000001</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5" zoomScaleNormal="100" workbookViewId="0">
      <selection activeCell="D8" sqref="D8"/>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377</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0.26</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0.45537591499399988</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0.26</v>
      </c>
      <c r="C28" s="42">
        <f>SUM(C11:C27)</f>
        <v>0.45537591499399988</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abSelected="1" topLeftCell="A2" zoomScaleNormal="100" workbookViewId="0">
      <selection activeCell="J3" sqref="J3"/>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0.26</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0.45537591499399988</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0.26</v>
      </c>
      <c r="C22" s="56">
        <f>SUM(C5:C21)</f>
        <v>0.45537591499399988</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E6" sqref="E6"/>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t="s">
        <v>349</v>
      </c>
      <c r="B5" s="30">
        <v>0.26</v>
      </c>
      <c r="C5" s="70">
        <v>0</v>
      </c>
      <c r="D5" s="50">
        <f>IFERROR(IF(ISBLANK(A5),0,IF(ISBLANK(B5),0,VLOOKUP(A5,Nutrients_from_future_land_use!$A$5:$C$21,3,FALSE)*(B5/VLOOKUP(A5,Nutrients_from_future_land_use!$A$5:$C$21,2,FALSE)))),0)</f>
        <v>0.45537591499399988</v>
      </c>
      <c r="E5" s="70" t="s">
        <v>417</v>
      </c>
      <c r="F5" s="70">
        <v>0</v>
      </c>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0.26</v>
      </c>
      <c r="C30" s="71"/>
      <c r="D30" s="68">
        <f t="shared" ref="D30" si="1">SUM(D5:D29)</f>
        <v>0.45537591499399988</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7.0000000000000007E-2</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7.0000000000000007E-2</v>
      </c>
    </row>
    <row r="8" spans="1:4" ht="24.75" customHeight="1" x14ac:dyDescent="0.25">
      <c r="A8" s="18" t="s">
        <v>113</v>
      </c>
      <c r="B8" s="78">
        <f>IFERROR(IF(B7&lt;0,B7,B7*1.2),0)</f>
        <v>8.4000000000000005E-2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0.08</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0.17</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1.7514458268999995</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1.2815457269999997</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0.93980019979999974</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Steven Bainbridge</dc:creator>
  <cp:keywords/>
  <dc:description/>
  <cp:lastModifiedBy>Steven Bainbridge Lone Wolf Planning</cp:lastModifiedBy>
  <cp:revision/>
  <dcterms:created xsi:type="dcterms:W3CDTF">2021-10-14T13:24:34Z</dcterms:created>
  <dcterms:modified xsi:type="dcterms:W3CDTF">2025-09-28T14:04:33Z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