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skgroup.sharepoint.com/sites/ADASALMProjectsandTenders/Shared Documents/1011673_Stowell Farms_dairy planning/3. Deliverables/1. Final output/"/>
    </mc:Choice>
  </mc:AlternateContent>
  <xr:revisionPtr revIDLastSave="207" documentId="8_{57B4A4EF-B8C4-4A5A-B445-355B18D35C8C}" xr6:coauthVersionLast="47" xr6:coauthVersionMax="47" xr10:uidLastSave="{6BF8B525-2571-40D9-9FE2-94E0BCBFB813}"/>
  <bookViews>
    <workbookView xWindow="28680" yWindow="0" windowWidth="29040" windowHeight="15720" xr2:uid="{A990883E-DF49-40FC-A83A-B51E568F609D}"/>
  </bookViews>
  <sheets>
    <sheet name="Summary Output_Background Cal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F8" i="1"/>
  <c r="J6" i="1"/>
  <c r="J32" i="1"/>
  <c r="H16" i="1"/>
  <c r="I16" i="1"/>
  <c r="J48" i="1"/>
  <c r="J50" i="1"/>
  <c r="I41" i="1"/>
  <c r="I42" i="1"/>
  <c r="I43" i="1"/>
  <c r="I44" i="1"/>
  <c r="I45" i="1"/>
  <c r="I46" i="1"/>
  <c r="I47" i="1"/>
  <c r="J47" i="1" s="1"/>
  <c r="I48" i="1"/>
  <c r="I49" i="1"/>
  <c r="I50" i="1"/>
  <c r="I40" i="1"/>
  <c r="H41" i="1"/>
  <c r="H42" i="1"/>
  <c r="H43" i="1"/>
  <c r="H44" i="1"/>
  <c r="H45" i="1"/>
  <c r="H46" i="1"/>
  <c r="H47" i="1"/>
  <c r="H48" i="1"/>
  <c r="H49" i="1"/>
  <c r="H50" i="1"/>
  <c r="H40" i="1"/>
  <c r="F41" i="1"/>
  <c r="F42" i="1"/>
  <c r="F43" i="1"/>
  <c r="F44" i="1"/>
  <c r="F45" i="1"/>
  <c r="F46" i="1"/>
  <c r="F47" i="1"/>
  <c r="F48" i="1"/>
  <c r="F49" i="1"/>
  <c r="F50" i="1"/>
  <c r="F40" i="1"/>
  <c r="I24" i="1"/>
  <c r="I25" i="1"/>
  <c r="I26" i="1"/>
  <c r="I27" i="1"/>
  <c r="I28" i="1"/>
  <c r="I29" i="1"/>
  <c r="I30" i="1"/>
  <c r="I31" i="1"/>
  <c r="I32" i="1"/>
  <c r="I33" i="1"/>
  <c r="I23" i="1"/>
  <c r="H24" i="1"/>
  <c r="H25" i="1"/>
  <c r="H26" i="1"/>
  <c r="H27" i="1"/>
  <c r="H28" i="1"/>
  <c r="H29" i="1"/>
  <c r="J29" i="1" s="1"/>
  <c r="H30" i="1"/>
  <c r="H31" i="1"/>
  <c r="H32" i="1"/>
  <c r="H33" i="1"/>
  <c r="J33" i="1" s="1"/>
  <c r="H23" i="1"/>
  <c r="F24" i="1"/>
  <c r="F25" i="1"/>
  <c r="F26" i="1"/>
  <c r="F27" i="1"/>
  <c r="F28" i="1"/>
  <c r="F29" i="1"/>
  <c r="F30" i="1"/>
  <c r="F31" i="1"/>
  <c r="F32" i="1"/>
  <c r="F33" i="1"/>
  <c r="F23" i="1"/>
  <c r="F9" i="1"/>
  <c r="F12" i="1"/>
  <c r="F15" i="1"/>
  <c r="F16" i="1"/>
  <c r="I7" i="1"/>
  <c r="I8" i="1"/>
  <c r="I9" i="1"/>
  <c r="J9" i="1" s="1"/>
  <c r="I10" i="1"/>
  <c r="J10" i="1" s="1"/>
  <c r="I12" i="1"/>
  <c r="I13" i="1"/>
  <c r="I14" i="1"/>
  <c r="I15" i="1"/>
  <c r="I6" i="1"/>
  <c r="H7" i="1"/>
  <c r="H8" i="1"/>
  <c r="H9" i="1"/>
  <c r="H10" i="1"/>
  <c r="H11" i="1"/>
  <c r="H12" i="1"/>
  <c r="H13" i="1"/>
  <c r="H14" i="1"/>
  <c r="H15" i="1"/>
  <c r="H6" i="1"/>
  <c r="F7" i="1"/>
  <c r="F10" i="1"/>
  <c r="F11" i="1"/>
  <c r="F13" i="1"/>
  <c r="F14" i="1"/>
  <c r="F6" i="1"/>
  <c r="J15" i="1" l="1"/>
  <c r="J7" i="1"/>
  <c r="J14" i="1"/>
  <c r="J26" i="1"/>
  <c r="J30" i="1"/>
  <c r="J41" i="1"/>
  <c r="J45" i="1"/>
  <c r="J49" i="1"/>
  <c r="J16" i="1"/>
  <c r="J8" i="1"/>
  <c r="J13" i="1"/>
  <c r="J12" i="1"/>
  <c r="J11" i="1"/>
  <c r="J40" i="1"/>
  <c r="J23" i="1"/>
  <c r="J27" i="1"/>
  <c r="J31" i="1"/>
  <c r="J42" i="1"/>
  <c r="J43" i="1"/>
  <c r="J28" i="1"/>
  <c r="J24" i="1"/>
  <c r="J25" i="1"/>
  <c r="J44" i="1"/>
  <c r="J46" i="1"/>
</calcChain>
</file>

<file path=xl/sharedStrings.xml><?xml version="1.0" encoding="utf-8"?>
<sst xmlns="http://schemas.openxmlformats.org/spreadsheetml/2006/main" count="108" uniqueCount="29">
  <si>
    <t>SSSI</t>
  </si>
  <si>
    <t>SAC</t>
  </si>
  <si>
    <t>(m)</t>
  </si>
  <si>
    <t xml:space="preserve"> NH3 ug m3</t>
  </si>
  <si>
    <t xml:space="preserve"> Site Name</t>
  </si>
  <si>
    <t>River Avon System</t>
  </si>
  <si>
    <t>River Avon</t>
  </si>
  <si>
    <t>Jones`s Mill</t>
  </si>
  <si>
    <t>Pewsey Downs</t>
  </si>
  <si>
    <t>Salisbury Plain</t>
  </si>
  <si>
    <t>SPA</t>
  </si>
  <si>
    <t>Savernake Forest</t>
  </si>
  <si>
    <t>Fyfield Down</t>
  </si>
  <si>
    <t>Silbury Hill</t>
  </si>
  <si>
    <t>Designation</t>
  </si>
  <si>
    <t>Ammonia (NH₃) – Process Contributions and Predicted Environmental Concentrations Scenario Comparison</t>
  </si>
  <si>
    <t>Distance</t>
  </si>
  <si>
    <t>SSSI, SPA, SAC</t>
  </si>
  <si>
    <t xml:space="preserve"> PC S2</t>
  </si>
  <si>
    <t xml:space="preserve"> PC S1</t>
  </si>
  <si>
    <t xml:space="preserve"> PC (S2-S1)</t>
  </si>
  <si>
    <t>PEC S1 (PC +BG)</t>
  </si>
  <si>
    <t>PEC S2 (PC +BG)</t>
  </si>
  <si>
    <t>PEC Difference (S2-S1)</t>
  </si>
  <si>
    <t xml:space="preserve"> Kg N/ha/yr</t>
  </si>
  <si>
    <t>Acid Deposition (Keq/ha/yr) Process Contributions and Predicted Environmental Concentration Scenario Comparison</t>
  </si>
  <si>
    <t xml:space="preserve">Nitrogen Deposition (kg N/ha/yr) Process Contributions and Predicted Environmental Concentration Scenario Comparison </t>
  </si>
  <si>
    <t xml:space="preserve"> Keq N/ha/yr</t>
  </si>
  <si>
    <t>Background Concentration (BG)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</si>
</sst>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8" xfId="0" applyBorder="1"/>
    <xf numFmtId="0" fontId="1" fillId="4" borderId="1" xfId="0" applyFon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164" fontId="0" fillId="0" borderId="6" xfId="0" applyNumberFormat="1" applyBorder="1" applyAlignment="1">
      <alignment wrapText="1"/>
    </xf>
    <xf numFmtId="164" fontId="2" fillId="0" borderId="4" xfId="0" applyNumberFormat="1" applyFont="1" applyBorder="1" applyAlignment="1">
      <alignment wrapText="1"/>
    </xf>
    <xf numFmtId="164" fontId="2" fillId="0" borderId="7" xfId="0" applyNumberFormat="1" applyFon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165" fontId="0" fillId="0" borderId="6" xfId="0" applyNumberFormat="1" applyBorder="1" applyAlignment="1">
      <alignment wrapText="1"/>
    </xf>
    <xf numFmtId="0" fontId="0" fillId="2" borderId="0" xfId="0" applyFill="1" applyAlignment="1">
      <alignment wrapText="1"/>
    </xf>
    <xf numFmtId="164" fontId="0" fillId="0" borderId="1" xfId="0" applyNumberFormat="1" applyBorder="1"/>
    <xf numFmtId="164" fontId="0" fillId="2" borderId="1" xfId="0" applyNumberFormat="1" applyFill="1" applyBorder="1"/>
    <xf numFmtId="2" fontId="0" fillId="2" borderId="1" xfId="0" applyNumberFormat="1" applyFill="1" applyBorder="1"/>
    <xf numFmtId="0" fontId="0" fillId="4" borderId="3" xfId="0" applyFill="1" applyBorder="1"/>
    <xf numFmtId="0" fontId="0" fillId="3" borderId="3" xfId="0" applyFill="1" applyBorder="1" applyAlignment="1">
      <alignment horizontal="center" wrapText="1"/>
    </xf>
    <xf numFmtId="0" fontId="0" fillId="5" borderId="5" xfId="0" applyFill="1" applyBorder="1" applyAlignment="1">
      <alignment wrapText="1"/>
    </xf>
    <xf numFmtId="165" fontId="0" fillId="0" borderId="1" xfId="0" applyNumberFormat="1" applyBorder="1"/>
    <xf numFmtId="165" fontId="0" fillId="2" borderId="1" xfId="0" applyNumberFormat="1" applyFill="1" applyBorder="1"/>
    <xf numFmtId="165" fontId="2" fillId="2" borderId="1" xfId="0" applyNumberFormat="1" applyFont="1" applyFill="1" applyBorder="1"/>
    <xf numFmtId="165" fontId="2" fillId="2" borderId="6" xfId="0" applyNumberFormat="1" applyFont="1" applyFill="1" applyBorder="1"/>
    <xf numFmtId="164" fontId="2" fillId="2" borderId="1" xfId="0" applyNumberFormat="1" applyFont="1" applyFill="1" applyBorder="1"/>
    <xf numFmtId="164" fontId="2" fillId="2" borderId="6" xfId="0" applyNumberFormat="1" applyFont="1" applyFill="1" applyBorder="1"/>
    <xf numFmtId="2" fontId="0" fillId="0" borderId="1" xfId="0" applyNumberFormat="1" applyBorder="1"/>
    <xf numFmtId="2" fontId="0" fillId="0" borderId="1" xfId="0" applyNumberFormat="1" applyBorder="1" applyAlignment="1">
      <alignment wrapText="1"/>
    </xf>
    <xf numFmtId="2" fontId="0" fillId="0" borderId="6" xfId="0" applyNumberFormat="1" applyBorder="1" applyAlignment="1">
      <alignment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B77B-220A-4581-A907-370112A1087D}">
  <dimension ref="A1:J50"/>
  <sheetViews>
    <sheetView tabSelected="1" zoomScaleNormal="100" workbookViewId="0">
      <selection activeCell="I6" sqref="I6"/>
    </sheetView>
  </sheetViews>
  <sheetFormatPr defaultColWidth="11.5703125" defaultRowHeight="15" x14ac:dyDescent="0.25"/>
  <cols>
    <col min="1" max="1" width="25.140625" style="1" customWidth="1"/>
    <col min="2" max="2" width="16.7109375" style="1" customWidth="1"/>
    <col min="3" max="3" width="11.85546875" style="1" customWidth="1"/>
    <col min="4" max="4" width="12.7109375" style="1" customWidth="1"/>
    <col min="5" max="5" width="11.140625" style="1" customWidth="1"/>
    <col min="6" max="6" width="14.140625" style="1" customWidth="1"/>
    <col min="7" max="7" width="18.7109375" style="1" customWidth="1"/>
    <col min="8" max="8" width="10.140625" style="1" customWidth="1"/>
    <col min="9" max="9" width="10" style="1" customWidth="1"/>
    <col min="10" max="10" width="15" style="1" customWidth="1"/>
    <col min="11" max="16384" width="11.5703125" style="1"/>
  </cols>
  <sheetData>
    <row r="1" spans="1:10" ht="15.75" thickBot="1" x14ac:dyDescent="0.3">
      <c r="B1" s="8"/>
      <c r="H1" s="20"/>
    </row>
    <row r="2" spans="1:10" ht="21" x14ac:dyDescent="0.35">
      <c r="A2" s="36" t="s">
        <v>15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x14ac:dyDescent="0.25">
      <c r="A3" s="4"/>
      <c r="B3" s="2"/>
      <c r="C3" s="3"/>
      <c r="D3" s="3"/>
      <c r="E3" s="3"/>
      <c r="F3" s="3"/>
      <c r="G3" s="3"/>
      <c r="H3" s="3"/>
      <c r="I3" s="3"/>
      <c r="J3" s="5"/>
    </row>
    <row r="4" spans="1:10" ht="30" customHeight="1" x14ac:dyDescent="0.25">
      <c r="A4" s="11" t="s">
        <v>4</v>
      </c>
      <c r="B4" s="9" t="s">
        <v>14</v>
      </c>
      <c r="C4" s="9" t="s">
        <v>16</v>
      </c>
      <c r="D4" s="18" t="s">
        <v>19</v>
      </c>
      <c r="E4" s="18" t="s">
        <v>18</v>
      </c>
      <c r="F4" s="18" t="s">
        <v>20</v>
      </c>
      <c r="G4" s="18" t="s">
        <v>28</v>
      </c>
      <c r="H4" s="18" t="s">
        <v>21</v>
      </c>
      <c r="I4" s="18" t="s">
        <v>22</v>
      </c>
      <c r="J4" s="17" t="s">
        <v>23</v>
      </c>
    </row>
    <row r="5" spans="1:10" ht="17.25" customHeight="1" x14ac:dyDescent="0.25">
      <c r="A5" s="25"/>
      <c r="B5" s="16" t="s">
        <v>17</v>
      </c>
      <c r="C5" s="16" t="s">
        <v>2</v>
      </c>
      <c r="D5" s="42" t="s">
        <v>3</v>
      </c>
      <c r="E5" s="43"/>
      <c r="F5" s="43"/>
      <c r="G5" s="44"/>
      <c r="H5" s="44"/>
      <c r="I5" s="44"/>
      <c r="J5" s="45"/>
    </row>
    <row r="6" spans="1:10" x14ac:dyDescent="0.25">
      <c r="A6" s="24" t="s">
        <v>5</v>
      </c>
      <c r="B6" s="2" t="s">
        <v>0</v>
      </c>
      <c r="C6" s="2">
        <v>1175</v>
      </c>
      <c r="D6" s="27">
        <v>0.31080999999999998</v>
      </c>
      <c r="E6" s="28">
        <v>0.26384000000000002</v>
      </c>
      <c r="F6" s="29">
        <f>E6-D6</f>
        <v>-4.6969999999999956E-2</v>
      </c>
      <c r="G6" s="33">
        <v>1.43</v>
      </c>
      <c r="H6" s="34">
        <f>D6+G6</f>
        <v>1.74081</v>
      </c>
      <c r="I6" s="34">
        <f>E6+G6</f>
        <v>1.69384</v>
      </c>
      <c r="J6" s="14">
        <f>I6-H6</f>
        <v>-4.6969999999999956E-2</v>
      </c>
    </row>
    <row r="7" spans="1:10" ht="13.5" customHeight="1" x14ac:dyDescent="0.25">
      <c r="A7" s="12" t="s">
        <v>6</v>
      </c>
      <c r="B7" s="2" t="s">
        <v>1</v>
      </c>
      <c r="C7" s="2">
        <v>1175</v>
      </c>
      <c r="D7" s="27">
        <v>0.31080999999999998</v>
      </c>
      <c r="E7" s="28">
        <v>0.26384000000000002</v>
      </c>
      <c r="F7" s="29">
        <f t="shared" ref="F7:F14" si="0">E7-D7</f>
        <v>-4.6969999999999956E-2</v>
      </c>
      <c r="G7" s="33">
        <v>1.43</v>
      </c>
      <c r="H7" s="34">
        <f t="shared" ref="H7:H16" si="1">D7+G7</f>
        <v>1.74081</v>
      </c>
      <c r="I7" s="34">
        <f t="shared" ref="I7:I16" si="2">E7+G7</f>
        <v>1.69384</v>
      </c>
      <c r="J7" s="14">
        <f t="shared" ref="J7:J16" si="3">I7-H7</f>
        <v>-4.6969999999999956E-2</v>
      </c>
    </row>
    <row r="8" spans="1:10" x14ac:dyDescent="0.25">
      <c r="A8" s="12" t="s">
        <v>7</v>
      </c>
      <c r="B8" s="2" t="s">
        <v>0</v>
      </c>
      <c r="C8" s="2">
        <v>1529</v>
      </c>
      <c r="D8" s="27">
        <v>0.19835</v>
      </c>
      <c r="E8" s="28">
        <v>0.16936999999999999</v>
      </c>
      <c r="F8" s="29">
        <f>E8-D8</f>
        <v>-2.8980000000000006E-2</v>
      </c>
      <c r="G8" s="33">
        <v>1.45</v>
      </c>
      <c r="H8" s="34">
        <f t="shared" si="1"/>
        <v>1.64835</v>
      </c>
      <c r="I8" s="34">
        <f t="shared" si="2"/>
        <v>1.61937</v>
      </c>
      <c r="J8" s="14">
        <f t="shared" si="3"/>
        <v>-2.8980000000000006E-2</v>
      </c>
    </row>
    <row r="9" spans="1:10" x14ac:dyDescent="0.25">
      <c r="A9" s="12" t="s">
        <v>8</v>
      </c>
      <c r="B9" s="2" t="s">
        <v>0</v>
      </c>
      <c r="C9" s="2">
        <v>3161</v>
      </c>
      <c r="D9" s="27">
        <v>6.0600000000000001E-2</v>
      </c>
      <c r="E9" s="28">
        <v>5.1560000000000002E-2</v>
      </c>
      <c r="F9" s="29">
        <f>E9-D9</f>
        <v>-9.0399999999999994E-3</v>
      </c>
      <c r="G9" s="33">
        <v>1.48</v>
      </c>
      <c r="H9" s="34">
        <f t="shared" si="1"/>
        <v>1.5406</v>
      </c>
      <c r="I9" s="34">
        <f t="shared" si="2"/>
        <v>1.53156</v>
      </c>
      <c r="J9" s="14">
        <f t="shared" si="3"/>
        <v>-9.039999999999937E-3</v>
      </c>
    </row>
    <row r="10" spans="1:10" x14ac:dyDescent="0.25">
      <c r="A10" s="12" t="s">
        <v>8</v>
      </c>
      <c r="B10" s="2" t="s">
        <v>1</v>
      </c>
      <c r="C10" s="2">
        <v>4144</v>
      </c>
      <c r="D10" s="27">
        <v>3.918E-2</v>
      </c>
      <c r="E10" s="28">
        <v>3.3079999999999998E-2</v>
      </c>
      <c r="F10" s="29">
        <f t="shared" si="0"/>
        <v>-6.1000000000000013E-3</v>
      </c>
      <c r="G10" s="33">
        <v>1.56</v>
      </c>
      <c r="H10" s="34">
        <f t="shared" si="1"/>
        <v>1.59918</v>
      </c>
      <c r="I10" s="34">
        <f t="shared" si="2"/>
        <v>1.5930800000000001</v>
      </c>
      <c r="J10" s="14">
        <f t="shared" si="3"/>
        <v>-6.0999999999999943E-3</v>
      </c>
    </row>
    <row r="11" spans="1:10" x14ac:dyDescent="0.25">
      <c r="A11" s="12" t="s">
        <v>9</v>
      </c>
      <c r="B11" s="2" t="s">
        <v>0</v>
      </c>
      <c r="C11" s="2">
        <v>5568</v>
      </c>
      <c r="D11" s="27">
        <v>2.4379999999999999E-2</v>
      </c>
      <c r="E11" s="28">
        <v>2.034E-2</v>
      </c>
      <c r="F11" s="29">
        <f t="shared" si="0"/>
        <v>-4.0399999999999985E-3</v>
      </c>
      <c r="G11" s="33">
        <v>1.21</v>
      </c>
      <c r="H11" s="34">
        <f t="shared" si="1"/>
        <v>1.23438</v>
      </c>
      <c r="I11" s="34">
        <f>E11+G11</f>
        <v>1.23034</v>
      </c>
      <c r="J11" s="14">
        <f t="shared" si="3"/>
        <v>-4.0400000000000436E-3</v>
      </c>
    </row>
    <row r="12" spans="1:10" x14ac:dyDescent="0.25">
      <c r="A12" s="12" t="s">
        <v>9</v>
      </c>
      <c r="B12" s="2" t="s">
        <v>10</v>
      </c>
      <c r="C12" s="2">
        <v>5568</v>
      </c>
      <c r="D12" s="27">
        <v>2.4379999999999999E-2</v>
      </c>
      <c r="E12" s="28">
        <v>2.034E-2</v>
      </c>
      <c r="F12" s="29">
        <f>E12-D12</f>
        <v>-4.0399999999999985E-3</v>
      </c>
      <c r="G12" s="33">
        <v>1.21</v>
      </c>
      <c r="H12" s="34">
        <f t="shared" si="1"/>
        <v>1.23438</v>
      </c>
      <c r="I12" s="34">
        <f t="shared" si="2"/>
        <v>1.23034</v>
      </c>
      <c r="J12" s="14">
        <f t="shared" si="3"/>
        <v>-4.0400000000000436E-3</v>
      </c>
    </row>
    <row r="13" spans="1:10" x14ac:dyDescent="0.25">
      <c r="A13" s="12" t="s">
        <v>9</v>
      </c>
      <c r="B13" s="2" t="s">
        <v>1</v>
      </c>
      <c r="C13" s="2">
        <v>5568</v>
      </c>
      <c r="D13" s="27">
        <v>2.4379999999999999E-2</v>
      </c>
      <c r="E13" s="28">
        <v>2.034E-2</v>
      </c>
      <c r="F13" s="29">
        <f t="shared" si="0"/>
        <v>-4.0399999999999985E-3</v>
      </c>
      <c r="G13" s="33">
        <v>1.21</v>
      </c>
      <c r="H13" s="34">
        <f t="shared" si="1"/>
        <v>1.23438</v>
      </c>
      <c r="I13" s="34">
        <f t="shared" si="2"/>
        <v>1.23034</v>
      </c>
      <c r="J13" s="14">
        <f t="shared" si="3"/>
        <v>-4.0400000000000436E-3</v>
      </c>
    </row>
    <row r="14" spans="1:10" x14ac:dyDescent="0.25">
      <c r="A14" s="12" t="s">
        <v>11</v>
      </c>
      <c r="B14" s="2" t="s">
        <v>0</v>
      </c>
      <c r="C14" s="2">
        <v>7886</v>
      </c>
      <c r="D14" s="27">
        <v>1.396E-2</v>
      </c>
      <c r="E14" s="28">
        <v>1.1429999999999999E-2</v>
      </c>
      <c r="F14" s="29">
        <f t="shared" si="0"/>
        <v>-2.530000000000001E-3</v>
      </c>
      <c r="G14" s="33">
        <v>1.31</v>
      </c>
      <c r="H14" s="34">
        <f t="shared" si="1"/>
        <v>1.32396</v>
      </c>
      <c r="I14" s="34">
        <f t="shared" si="2"/>
        <v>1.3214300000000001</v>
      </c>
      <c r="J14" s="14">
        <f t="shared" si="3"/>
        <v>-2.5299999999999212E-3</v>
      </c>
    </row>
    <row r="15" spans="1:10" ht="16.5" customHeight="1" x14ac:dyDescent="0.25">
      <c r="A15" s="12" t="s">
        <v>12</v>
      </c>
      <c r="B15" s="2" t="s">
        <v>0</v>
      </c>
      <c r="C15" s="2">
        <v>9302</v>
      </c>
      <c r="D15" s="27">
        <v>1.0749999999999999E-2</v>
      </c>
      <c r="E15" s="28">
        <v>8.7100000000000007E-3</v>
      </c>
      <c r="F15" s="29">
        <f>E15-D15</f>
        <v>-2.0399999999999984E-3</v>
      </c>
      <c r="G15" s="33">
        <v>1.37</v>
      </c>
      <c r="H15" s="34">
        <f t="shared" si="1"/>
        <v>1.3807500000000001</v>
      </c>
      <c r="I15" s="34">
        <f t="shared" si="2"/>
        <v>1.3787100000000001</v>
      </c>
      <c r="J15" s="14">
        <f t="shared" si="3"/>
        <v>-2.0400000000000418E-3</v>
      </c>
    </row>
    <row r="16" spans="1:10" ht="15.75" thickBot="1" x14ac:dyDescent="0.3">
      <c r="A16" s="26" t="s">
        <v>13</v>
      </c>
      <c r="B16" s="6" t="s">
        <v>0</v>
      </c>
      <c r="C16" s="6">
        <v>9429</v>
      </c>
      <c r="D16" s="19">
        <v>1.0529999999999999E-2</v>
      </c>
      <c r="E16" s="19">
        <v>8.5199999999999998E-3</v>
      </c>
      <c r="F16" s="30">
        <f>E16-D16</f>
        <v>-2.0099999999999996E-3</v>
      </c>
      <c r="G16" s="35">
        <v>1.37</v>
      </c>
      <c r="H16" s="35">
        <f>D16+G16</f>
        <v>1.38053</v>
      </c>
      <c r="I16" s="35">
        <f>E16+G16</f>
        <v>1.3785200000000002</v>
      </c>
      <c r="J16" s="15">
        <f t="shared" si="3"/>
        <v>-2.0099999999998452E-3</v>
      </c>
    </row>
    <row r="18" spans="1:10" ht="15.75" thickBot="1" x14ac:dyDescent="0.3"/>
    <row r="19" spans="1:10" ht="21" x14ac:dyDescent="0.35">
      <c r="A19" s="36" t="s">
        <v>26</v>
      </c>
      <c r="B19" s="37"/>
      <c r="C19" s="37"/>
      <c r="D19" s="37"/>
      <c r="E19" s="37"/>
      <c r="F19" s="37"/>
      <c r="G19" s="37"/>
      <c r="H19" s="37"/>
      <c r="I19" s="37"/>
      <c r="J19" s="38"/>
    </row>
    <row r="20" spans="1:10" x14ac:dyDescent="0.25">
      <c r="A20" s="4"/>
      <c r="B20" s="2"/>
      <c r="C20" s="3"/>
      <c r="D20" s="3"/>
      <c r="E20" s="3"/>
      <c r="F20" s="3"/>
      <c r="G20" s="3"/>
      <c r="H20" s="3"/>
      <c r="I20" s="3"/>
      <c r="J20" s="5"/>
    </row>
    <row r="21" spans="1:10" ht="32.25" customHeight="1" x14ac:dyDescent="0.25">
      <c r="A21" s="11" t="s">
        <v>4</v>
      </c>
      <c r="B21" s="9" t="s">
        <v>14</v>
      </c>
      <c r="C21" s="9" t="s">
        <v>16</v>
      </c>
      <c r="D21" s="18" t="s">
        <v>19</v>
      </c>
      <c r="E21" s="18" t="s">
        <v>18</v>
      </c>
      <c r="F21" s="18" t="s">
        <v>20</v>
      </c>
      <c r="G21" s="18" t="s">
        <v>28</v>
      </c>
      <c r="H21" s="18" t="s">
        <v>21</v>
      </c>
      <c r="I21" s="18" t="s">
        <v>22</v>
      </c>
      <c r="J21" s="17" t="s">
        <v>23</v>
      </c>
    </row>
    <row r="22" spans="1:10" ht="17.25" customHeight="1" x14ac:dyDescent="0.25">
      <c r="A22" s="25"/>
      <c r="B22" s="16" t="s">
        <v>17</v>
      </c>
      <c r="C22" s="16" t="s">
        <v>2</v>
      </c>
      <c r="D22" s="42" t="s">
        <v>24</v>
      </c>
      <c r="E22" s="43"/>
      <c r="F22" s="43"/>
      <c r="G22" s="44"/>
      <c r="H22" s="44"/>
      <c r="I22" s="44"/>
      <c r="J22" s="45"/>
    </row>
    <row r="23" spans="1:10" x14ac:dyDescent="0.25">
      <c r="A23" s="24" t="s">
        <v>5</v>
      </c>
      <c r="B23" s="2" t="s">
        <v>0</v>
      </c>
      <c r="C23" s="2">
        <v>1175</v>
      </c>
      <c r="D23" s="33">
        <v>2.4</v>
      </c>
      <c r="E23" s="22">
        <v>2.1</v>
      </c>
      <c r="F23" s="31">
        <f>E23-D23</f>
        <v>-0.29999999999999982</v>
      </c>
      <c r="G23" s="23">
        <v>26.05</v>
      </c>
      <c r="H23" s="34">
        <f>D23+G23</f>
        <v>28.45</v>
      </c>
      <c r="I23" s="34">
        <f>E23+G23</f>
        <v>28.150000000000002</v>
      </c>
      <c r="J23" s="14">
        <f>I23-H23</f>
        <v>-0.29999999999999716</v>
      </c>
    </row>
    <row r="24" spans="1:10" x14ac:dyDescent="0.25">
      <c r="A24" s="12" t="s">
        <v>6</v>
      </c>
      <c r="B24" s="2" t="s">
        <v>1</v>
      </c>
      <c r="C24" s="2">
        <v>1175</v>
      </c>
      <c r="D24" s="33">
        <v>1.6</v>
      </c>
      <c r="E24" s="22">
        <v>1.4</v>
      </c>
      <c r="F24" s="31">
        <f t="shared" ref="F24:F33" si="4">E24-D24</f>
        <v>-0.20000000000000018</v>
      </c>
      <c r="G24" s="23">
        <v>14.39</v>
      </c>
      <c r="H24" s="34">
        <f t="shared" ref="H24:H33" si="5">D24+G24</f>
        <v>15.99</v>
      </c>
      <c r="I24" s="34">
        <f t="shared" ref="I24:I33" si="6">E24+G24</f>
        <v>15.790000000000001</v>
      </c>
      <c r="J24" s="14">
        <f t="shared" ref="J24:J33" si="7">I24-H24</f>
        <v>-0.19999999999999929</v>
      </c>
    </row>
    <row r="25" spans="1:10" x14ac:dyDescent="0.25">
      <c r="A25" s="12" t="s">
        <v>7</v>
      </c>
      <c r="B25" s="2" t="s">
        <v>0</v>
      </c>
      <c r="C25" s="2">
        <v>1529</v>
      </c>
      <c r="D25" s="33">
        <v>1</v>
      </c>
      <c r="E25" s="22">
        <v>0.88</v>
      </c>
      <c r="F25" s="31">
        <f t="shared" si="4"/>
        <v>-0.12</v>
      </c>
      <c r="G25" s="23">
        <v>14.68</v>
      </c>
      <c r="H25" s="34">
        <f t="shared" si="5"/>
        <v>15.68</v>
      </c>
      <c r="I25" s="34">
        <f t="shared" si="6"/>
        <v>15.56</v>
      </c>
      <c r="J25" s="14">
        <f t="shared" si="7"/>
        <v>-0.11999999999999922</v>
      </c>
    </row>
    <row r="26" spans="1:10" x14ac:dyDescent="0.25">
      <c r="A26" s="12" t="s">
        <v>8</v>
      </c>
      <c r="B26" s="2" t="s">
        <v>0</v>
      </c>
      <c r="C26" s="2">
        <v>3161</v>
      </c>
      <c r="D26" s="33">
        <v>0.31</v>
      </c>
      <c r="E26" s="22">
        <v>0.27</v>
      </c>
      <c r="F26" s="31">
        <f t="shared" si="4"/>
        <v>-3.999999999999998E-2</v>
      </c>
      <c r="G26" s="23">
        <v>14.9</v>
      </c>
      <c r="H26" s="34">
        <f t="shared" si="5"/>
        <v>15.21</v>
      </c>
      <c r="I26" s="34">
        <f t="shared" si="6"/>
        <v>15.17</v>
      </c>
      <c r="J26" s="14">
        <f t="shared" si="7"/>
        <v>-4.0000000000000924E-2</v>
      </c>
    </row>
    <row r="27" spans="1:10" x14ac:dyDescent="0.25">
      <c r="A27" s="12" t="s">
        <v>8</v>
      </c>
      <c r="B27" s="2" t="s">
        <v>1</v>
      </c>
      <c r="C27" s="2">
        <v>4144</v>
      </c>
      <c r="D27" s="33">
        <v>0.2</v>
      </c>
      <c r="E27" s="22">
        <v>0.17</v>
      </c>
      <c r="F27" s="31">
        <f t="shared" si="4"/>
        <v>-0.03</v>
      </c>
      <c r="G27" s="23">
        <v>15.26</v>
      </c>
      <c r="H27" s="34">
        <f t="shared" si="5"/>
        <v>15.459999999999999</v>
      </c>
      <c r="I27" s="34">
        <f t="shared" si="6"/>
        <v>15.43</v>
      </c>
      <c r="J27" s="14">
        <f t="shared" si="7"/>
        <v>-2.9999999999999361E-2</v>
      </c>
    </row>
    <row r="28" spans="1:10" x14ac:dyDescent="0.25">
      <c r="A28" s="12" t="s">
        <v>9</v>
      </c>
      <c r="B28" s="2" t="s">
        <v>0</v>
      </c>
      <c r="C28" s="2">
        <v>5568</v>
      </c>
      <c r="D28" s="33">
        <v>0.13</v>
      </c>
      <c r="E28" s="22">
        <v>0.11</v>
      </c>
      <c r="F28" s="31">
        <f t="shared" si="4"/>
        <v>-2.0000000000000004E-2</v>
      </c>
      <c r="G28" s="23">
        <v>13.71</v>
      </c>
      <c r="H28" s="34">
        <f t="shared" si="5"/>
        <v>13.840000000000002</v>
      </c>
      <c r="I28" s="34">
        <f t="shared" si="6"/>
        <v>13.82</v>
      </c>
      <c r="J28" s="14">
        <f t="shared" si="7"/>
        <v>-2.000000000000135E-2</v>
      </c>
    </row>
    <row r="29" spans="1:10" x14ac:dyDescent="0.25">
      <c r="A29" s="12" t="s">
        <v>9</v>
      </c>
      <c r="B29" s="2" t="s">
        <v>10</v>
      </c>
      <c r="C29" s="2">
        <v>5568</v>
      </c>
      <c r="D29" s="33">
        <v>0.13</v>
      </c>
      <c r="E29" s="22">
        <v>0.11</v>
      </c>
      <c r="F29" s="31">
        <f t="shared" si="4"/>
        <v>-2.0000000000000004E-2</v>
      </c>
      <c r="G29" s="23">
        <v>13.71</v>
      </c>
      <c r="H29" s="34">
        <f t="shared" si="5"/>
        <v>13.840000000000002</v>
      </c>
      <c r="I29" s="34">
        <f t="shared" si="6"/>
        <v>13.82</v>
      </c>
      <c r="J29" s="14">
        <f t="shared" si="7"/>
        <v>-2.000000000000135E-2</v>
      </c>
    </row>
    <row r="30" spans="1:10" x14ac:dyDescent="0.25">
      <c r="A30" s="12" t="s">
        <v>9</v>
      </c>
      <c r="B30" s="2" t="s">
        <v>1</v>
      </c>
      <c r="C30" s="2">
        <v>5568</v>
      </c>
      <c r="D30" s="33">
        <v>0.13</v>
      </c>
      <c r="E30" s="22">
        <v>0.11</v>
      </c>
      <c r="F30" s="31">
        <f t="shared" si="4"/>
        <v>-2.0000000000000004E-2</v>
      </c>
      <c r="G30" s="23">
        <v>13.71</v>
      </c>
      <c r="H30" s="34">
        <f t="shared" si="5"/>
        <v>13.840000000000002</v>
      </c>
      <c r="I30" s="34">
        <f t="shared" si="6"/>
        <v>13.82</v>
      </c>
      <c r="J30" s="14">
        <f t="shared" si="7"/>
        <v>-2.000000000000135E-2</v>
      </c>
    </row>
    <row r="31" spans="1:10" x14ac:dyDescent="0.25">
      <c r="A31" s="12" t="s">
        <v>11</v>
      </c>
      <c r="B31" s="2" t="s">
        <v>0</v>
      </c>
      <c r="C31" s="2">
        <v>7886</v>
      </c>
      <c r="D31" s="33">
        <v>7.0000000000000007E-2</v>
      </c>
      <c r="E31" s="22">
        <v>0.06</v>
      </c>
      <c r="F31" s="31">
        <f t="shared" si="4"/>
        <v>-1.0000000000000009E-2</v>
      </c>
      <c r="G31" s="23">
        <v>14.53</v>
      </c>
      <c r="H31" s="34">
        <f t="shared" si="5"/>
        <v>14.6</v>
      </c>
      <c r="I31" s="34">
        <f t="shared" si="6"/>
        <v>14.59</v>
      </c>
      <c r="J31" s="14">
        <f t="shared" si="7"/>
        <v>-9.9999999999997868E-3</v>
      </c>
    </row>
    <row r="32" spans="1:10" x14ac:dyDescent="0.25">
      <c r="A32" s="12" t="s">
        <v>12</v>
      </c>
      <c r="B32" s="2" t="s">
        <v>0</v>
      </c>
      <c r="C32" s="2">
        <v>9302</v>
      </c>
      <c r="D32" s="33">
        <v>0.06</v>
      </c>
      <c r="E32" s="22">
        <v>0.04</v>
      </c>
      <c r="F32" s="31">
        <f t="shared" si="4"/>
        <v>-1.9999999999999997E-2</v>
      </c>
      <c r="G32" s="23">
        <v>14.52</v>
      </c>
      <c r="H32" s="34">
        <f t="shared" si="5"/>
        <v>14.58</v>
      </c>
      <c r="I32" s="34">
        <f t="shared" si="6"/>
        <v>14.559999999999999</v>
      </c>
      <c r="J32" s="14">
        <f>I32-H32</f>
        <v>-2.000000000000135E-2</v>
      </c>
    </row>
    <row r="33" spans="1:10" ht="15.75" thickBot="1" x14ac:dyDescent="0.3">
      <c r="A33" s="26" t="s">
        <v>13</v>
      </c>
      <c r="B33" s="6" t="s">
        <v>0</v>
      </c>
      <c r="C33" s="6">
        <v>9429</v>
      </c>
      <c r="D33" s="35">
        <v>0.06</v>
      </c>
      <c r="E33" s="6">
        <v>0.04</v>
      </c>
      <c r="F33" s="32">
        <f t="shared" si="4"/>
        <v>-1.9999999999999997E-2</v>
      </c>
      <c r="G33" s="6">
        <v>14.6</v>
      </c>
      <c r="H33" s="35">
        <f t="shared" si="5"/>
        <v>14.66</v>
      </c>
      <c r="I33" s="35">
        <f t="shared" si="6"/>
        <v>14.639999999999999</v>
      </c>
      <c r="J33" s="15">
        <f t="shared" si="7"/>
        <v>-2.000000000000135E-2</v>
      </c>
    </row>
    <row r="35" spans="1:10" ht="15.75" thickBot="1" x14ac:dyDescent="0.3"/>
    <row r="36" spans="1:10" ht="21" x14ac:dyDescent="0.35">
      <c r="A36" s="36" t="s">
        <v>25</v>
      </c>
      <c r="B36" s="37"/>
      <c r="C36" s="37"/>
      <c r="D36" s="37"/>
      <c r="E36" s="37"/>
      <c r="F36" s="37"/>
      <c r="G36" s="37"/>
      <c r="H36" s="37"/>
      <c r="I36" s="37"/>
      <c r="J36" s="38"/>
    </row>
    <row r="37" spans="1:10" x14ac:dyDescent="0.25">
      <c r="A37" s="4"/>
      <c r="B37" s="2"/>
      <c r="C37" s="3"/>
      <c r="D37" s="3"/>
      <c r="E37" s="3"/>
      <c r="F37" s="3"/>
      <c r="G37" s="3"/>
      <c r="H37" s="3"/>
      <c r="I37" s="3"/>
      <c r="J37" s="5"/>
    </row>
    <row r="38" spans="1:10" ht="30" customHeight="1" x14ac:dyDescent="0.25">
      <c r="A38" s="11" t="s">
        <v>4</v>
      </c>
      <c r="B38" s="9" t="s">
        <v>14</v>
      </c>
      <c r="C38" s="9" t="s">
        <v>16</v>
      </c>
      <c r="D38" s="18" t="s">
        <v>19</v>
      </c>
      <c r="E38" s="18" t="s">
        <v>18</v>
      </c>
      <c r="F38" s="18" t="s">
        <v>20</v>
      </c>
      <c r="G38" s="18" t="s">
        <v>28</v>
      </c>
      <c r="H38" s="18" t="s">
        <v>21</v>
      </c>
      <c r="I38" s="18" t="s">
        <v>22</v>
      </c>
      <c r="J38" s="17" t="s">
        <v>23</v>
      </c>
    </row>
    <row r="39" spans="1:10" ht="17.25" customHeight="1" x14ac:dyDescent="0.25">
      <c r="A39" s="25"/>
      <c r="B39" s="16" t="s">
        <v>17</v>
      </c>
      <c r="C39" s="16" t="s">
        <v>2</v>
      </c>
      <c r="D39" s="39" t="s">
        <v>27</v>
      </c>
      <c r="E39" s="39"/>
      <c r="F39" s="39"/>
      <c r="G39" s="40"/>
      <c r="H39" s="40"/>
      <c r="I39" s="40"/>
      <c r="J39" s="41"/>
    </row>
    <row r="40" spans="1:10" x14ac:dyDescent="0.25">
      <c r="A40" s="24" t="s">
        <v>5</v>
      </c>
      <c r="B40" s="2" t="s">
        <v>0</v>
      </c>
      <c r="C40" s="2">
        <v>1175</v>
      </c>
      <c r="D40" s="21">
        <v>0.17</v>
      </c>
      <c r="E40" s="2">
        <v>0.15</v>
      </c>
      <c r="F40" s="31">
        <f>E40-D40</f>
        <v>-2.0000000000000018E-2</v>
      </c>
      <c r="G40" s="22">
        <v>2.2080000000000002</v>
      </c>
      <c r="H40" s="10">
        <f>D40+G40</f>
        <v>2.3780000000000001</v>
      </c>
      <c r="I40" s="10">
        <f>E40+G40</f>
        <v>2.3580000000000001</v>
      </c>
      <c r="J40" s="14">
        <f>I40-H40</f>
        <v>-2.0000000000000018E-2</v>
      </c>
    </row>
    <row r="41" spans="1:10" x14ac:dyDescent="0.25">
      <c r="A41" s="12" t="s">
        <v>6</v>
      </c>
      <c r="B41" s="2" t="s">
        <v>1</v>
      </c>
      <c r="C41" s="2">
        <v>1175</v>
      </c>
      <c r="D41" s="21">
        <v>0.11</v>
      </c>
      <c r="E41" s="2">
        <v>0.1</v>
      </c>
      <c r="F41" s="31">
        <f t="shared" ref="F41:F50" si="8">E41-D41</f>
        <v>-9.999999999999995E-3</v>
      </c>
      <c r="G41" s="22">
        <v>1.242</v>
      </c>
      <c r="H41" s="10">
        <f t="shared" ref="H41:H50" si="9">D41+G41</f>
        <v>1.3520000000000001</v>
      </c>
      <c r="I41" s="10">
        <f t="shared" ref="I41:I50" si="10">E41+G41</f>
        <v>1.3420000000000001</v>
      </c>
      <c r="J41" s="14">
        <f t="shared" ref="J41:J50" si="11">I41-H41</f>
        <v>-1.0000000000000009E-2</v>
      </c>
    </row>
    <row r="42" spans="1:10" x14ac:dyDescent="0.25">
      <c r="A42" s="12" t="s">
        <v>7</v>
      </c>
      <c r="B42" s="2" t="s">
        <v>0</v>
      </c>
      <c r="C42" s="2">
        <v>1529</v>
      </c>
      <c r="D42" s="21">
        <v>7.0999999999999994E-2</v>
      </c>
      <c r="E42" s="2">
        <v>6.3E-2</v>
      </c>
      <c r="F42" s="31">
        <f t="shared" si="8"/>
        <v>-7.9999999999999932E-3</v>
      </c>
      <c r="G42" s="22">
        <v>1.268</v>
      </c>
      <c r="H42" s="10">
        <f t="shared" si="9"/>
        <v>1.339</v>
      </c>
      <c r="I42" s="10">
        <f t="shared" si="10"/>
        <v>1.331</v>
      </c>
      <c r="J42" s="14">
        <f t="shared" si="11"/>
        <v>-8.0000000000000071E-3</v>
      </c>
    </row>
    <row r="43" spans="1:10" x14ac:dyDescent="0.25">
      <c r="A43" s="12" t="s">
        <v>8</v>
      </c>
      <c r="B43" s="2" t="s">
        <v>0</v>
      </c>
      <c r="C43" s="2">
        <v>3161</v>
      </c>
      <c r="D43" s="21">
        <v>2.1999999999999999E-2</v>
      </c>
      <c r="E43" s="2">
        <v>1.9E-2</v>
      </c>
      <c r="F43" s="31">
        <f t="shared" si="8"/>
        <v>-2.9999999999999992E-3</v>
      </c>
      <c r="G43" s="22">
        <v>2.2799999999999998</v>
      </c>
      <c r="H43" s="10">
        <f t="shared" si="9"/>
        <v>2.3019999999999996</v>
      </c>
      <c r="I43" s="10">
        <f t="shared" si="10"/>
        <v>2.2989999999999999</v>
      </c>
      <c r="J43" s="14">
        <f t="shared" si="11"/>
        <v>-2.9999999999996696E-3</v>
      </c>
    </row>
    <row r="44" spans="1:10" x14ac:dyDescent="0.25">
      <c r="A44" s="12" t="s">
        <v>8</v>
      </c>
      <c r="B44" s="2" t="s">
        <v>1</v>
      </c>
      <c r="C44" s="2">
        <v>4144</v>
      </c>
      <c r="D44" s="21">
        <v>1.4E-2</v>
      </c>
      <c r="E44" s="2">
        <v>1.2E-2</v>
      </c>
      <c r="F44" s="31">
        <f t="shared" si="8"/>
        <v>-2E-3</v>
      </c>
      <c r="G44" s="22">
        <v>1.3140000000000001</v>
      </c>
      <c r="H44" s="10">
        <f t="shared" si="9"/>
        <v>1.3280000000000001</v>
      </c>
      <c r="I44" s="10">
        <f t="shared" si="10"/>
        <v>1.3260000000000001</v>
      </c>
      <c r="J44" s="14">
        <f t="shared" si="11"/>
        <v>-2.0000000000000018E-3</v>
      </c>
    </row>
    <row r="45" spans="1:10" x14ac:dyDescent="0.25">
      <c r="A45" s="12" t="s">
        <v>9</v>
      </c>
      <c r="B45" s="2" t="s">
        <v>0</v>
      </c>
      <c r="C45" s="2">
        <v>5568</v>
      </c>
      <c r="D45" s="21">
        <v>8.9999999999999993E-3</v>
      </c>
      <c r="E45" s="2">
        <v>8.0000000000000002E-3</v>
      </c>
      <c r="F45" s="31">
        <f t="shared" si="8"/>
        <v>-9.9999999999999915E-4</v>
      </c>
      <c r="G45" s="22">
        <v>1.1839999999999999</v>
      </c>
      <c r="H45" s="10">
        <f t="shared" si="9"/>
        <v>1.1929999999999998</v>
      </c>
      <c r="I45" s="10">
        <f t="shared" si="10"/>
        <v>1.1919999999999999</v>
      </c>
      <c r="J45" s="14">
        <f t="shared" si="11"/>
        <v>-9.9999999999988987E-4</v>
      </c>
    </row>
    <row r="46" spans="1:10" x14ac:dyDescent="0.25">
      <c r="A46" s="12" t="s">
        <v>9</v>
      </c>
      <c r="B46" s="2" t="s">
        <v>10</v>
      </c>
      <c r="C46" s="2">
        <v>5568</v>
      </c>
      <c r="D46" s="21">
        <v>8.9999999999999993E-3</v>
      </c>
      <c r="E46" s="2">
        <v>8.0000000000000002E-3</v>
      </c>
      <c r="F46" s="31">
        <f t="shared" si="8"/>
        <v>-9.9999999999999915E-4</v>
      </c>
      <c r="G46" s="22">
        <v>1.1839999999999999</v>
      </c>
      <c r="H46" s="10">
        <f t="shared" si="9"/>
        <v>1.1929999999999998</v>
      </c>
      <c r="I46" s="10">
        <f t="shared" si="10"/>
        <v>1.1919999999999999</v>
      </c>
      <c r="J46" s="14">
        <f t="shared" si="11"/>
        <v>-9.9999999999988987E-4</v>
      </c>
    </row>
    <row r="47" spans="1:10" x14ac:dyDescent="0.25">
      <c r="A47" s="12" t="s">
        <v>9</v>
      </c>
      <c r="B47" s="2" t="s">
        <v>1</v>
      </c>
      <c r="C47" s="2">
        <v>5568</v>
      </c>
      <c r="D47" s="21">
        <v>8.9999999999999993E-3</v>
      </c>
      <c r="E47" s="2">
        <v>8.0000000000000002E-3</v>
      </c>
      <c r="F47" s="31">
        <f t="shared" si="8"/>
        <v>-9.9999999999999915E-4</v>
      </c>
      <c r="G47" s="22">
        <v>1.1839999999999999</v>
      </c>
      <c r="H47" s="10">
        <f t="shared" si="9"/>
        <v>1.1929999999999998</v>
      </c>
      <c r="I47" s="10">
        <f t="shared" si="10"/>
        <v>1.1919999999999999</v>
      </c>
      <c r="J47" s="14">
        <f t="shared" si="11"/>
        <v>-9.9999999999988987E-4</v>
      </c>
    </row>
    <row r="48" spans="1:10" x14ac:dyDescent="0.25">
      <c r="A48" s="12" t="s">
        <v>11</v>
      </c>
      <c r="B48" s="2" t="s">
        <v>0</v>
      </c>
      <c r="C48" s="2">
        <v>7886</v>
      </c>
      <c r="D48" s="21">
        <v>5.0000000000000001E-3</v>
      </c>
      <c r="E48" s="2">
        <v>4.0000000000000001E-3</v>
      </c>
      <c r="F48" s="31">
        <f t="shared" si="8"/>
        <v>-1E-3</v>
      </c>
      <c r="G48" s="22">
        <v>2.2229999999999999</v>
      </c>
      <c r="H48" s="10">
        <f t="shared" si="9"/>
        <v>2.2279999999999998</v>
      </c>
      <c r="I48" s="10">
        <f t="shared" si="10"/>
        <v>2.2269999999999999</v>
      </c>
      <c r="J48" s="14">
        <f t="shared" si="11"/>
        <v>-9.9999999999988987E-4</v>
      </c>
    </row>
    <row r="49" spans="1:10" x14ac:dyDescent="0.25">
      <c r="A49" s="12" t="s">
        <v>12</v>
      </c>
      <c r="B49" s="2" t="s">
        <v>0</v>
      </c>
      <c r="C49" s="2">
        <v>9302</v>
      </c>
      <c r="D49" s="21">
        <v>4.0000000000000001E-3</v>
      </c>
      <c r="E49" s="2">
        <v>3.0000000000000001E-3</v>
      </c>
      <c r="F49" s="31">
        <f t="shared" si="8"/>
        <v>-1E-3</v>
      </c>
      <c r="G49" s="22">
        <v>1.26</v>
      </c>
      <c r="H49" s="10">
        <f t="shared" si="9"/>
        <v>1.264</v>
      </c>
      <c r="I49" s="10">
        <f t="shared" si="10"/>
        <v>1.2629999999999999</v>
      </c>
      <c r="J49" s="14">
        <f t="shared" si="11"/>
        <v>-1.0000000000001119E-3</v>
      </c>
    </row>
    <row r="50" spans="1:10" ht="15.75" thickBot="1" x14ac:dyDescent="0.3">
      <c r="A50" s="26" t="s">
        <v>13</v>
      </c>
      <c r="B50" s="6" t="s">
        <v>0</v>
      </c>
      <c r="C50" s="6">
        <v>9429</v>
      </c>
      <c r="D50" s="6">
        <v>4.0000000000000001E-3</v>
      </c>
      <c r="E50" s="7">
        <v>3.0000000000000001E-3</v>
      </c>
      <c r="F50" s="32">
        <f t="shared" si="8"/>
        <v>-1E-3</v>
      </c>
      <c r="G50" s="13">
        <v>1.26</v>
      </c>
      <c r="H50" s="13">
        <f t="shared" si="9"/>
        <v>1.264</v>
      </c>
      <c r="I50" s="13">
        <f t="shared" si="10"/>
        <v>1.2629999999999999</v>
      </c>
      <c r="J50" s="15">
        <f t="shared" si="11"/>
        <v>-1.0000000000001119E-3</v>
      </c>
    </row>
  </sheetData>
  <mergeCells count="6">
    <mergeCell ref="A36:J36"/>
    <mergeCell ref="D39:J39"/>
    <mergeCell ref="A2:J2"/>
    <mergeCell ref="A19:J19"/>
    <mergeCell ref="D5:J5"/>
    <mergeCell ref="D22:J2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8d942-3e97-4a0d-b546-2e32a0735f63">
      <Terms xmlns="http://schemas.microsoft.com/office/infopath/2007/PartnerControls"/>
    </lcf76f155ced4ddcb4097134ff3c332f>
    <TaxCatchAll xmlns="230d4938-3e7f-4ae8-9a0a-8a0067d153e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B35677C761EF4580DA25C19B7A461A" ma:contentTypeVersion="17" ma:contentTypeDescription="Create a new document." ma:contentTypeScope="" ma:versionID="b9b63e7d42fdf7340769618a5c6d37c0">
  <xsd:schema xmlns:xsd="http://www.w3.org/2001/XMLSchema" xmlns:xs="http://www.w3.org/2001/XMLSchema" xmlns:p="http://schemas.microsoft.com/office/2006/metadata/properties" xmlns:ns2="5648d942-3e97-4a0d-b546-2e32a0735f63" xmlns:ns3="230d4938-3e7f-4ae8-9a0a-8a0067d153eb" targetNamespace="http://schemas.microsoft.com/office/2006/metadata/properties" ma:root="true" ma:fieldsID="bd487866fbfdac082ae82529c2963f72" ns2:_="" ns3:_="">
    <xsd:import namespace="5648d942-3e97-4a0d-b546-2e32a0735f63"/>
    <xsd:import namespace="230d4938-3e7f-4ae8-9a0a-8a0067d15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8d942-3e97-4a0d-b546-2e32a0735f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f2dd975-943e-4a2b-bd50-ee43505297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d4938-3e7f-4ae8-9a0a-8a0067d153e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c334698-ba67-425c-ad4d-7b27b39db8fd}" ma:internalName="TaxCatchAll" ma:showField="CatchAllData" ma:web="230d4938-3e7f-4ae8-9a0a-8a0067d15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921513-63B9-43ED-8779-E2E05F3DCF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2EE5DA-9E05-4A37-A090-4E5AF424D6F2}">
  <ds:schemaRefs>
    <ds:schemaRef ds:uri="http://schemas.microsoft.com/office/2006/metadata/properties"/>
    <ds:schemaRef ds:uri="http://schemas.microsoft.com/office/infopath/2007/PartnerControls"/>
    <ds:schemaRef ds:uri="5648d942-3e97-4a0d-b546-2e32a0735f63"/>
    <ds:schemaRef ds:uri="230d4938-3e7f-4ae8-9a0a-8a0067d153eb"/>
  </ds:schemaRefs>
</ds:datastoreItem>
</file>

<file path=customXml/itemProps3.xml><?xml version="1.0" encoding="utf-8"?>
<ds:datastoreItem xmlns:ds="http://schemas.openxmlformats.org/officeDocument/2006/customXml" ds:itemID="{B45E38B0-9A8C-4E64-8CFE-317CCED21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48d942-3e97-4a0d-b546-2e32a0735f63"/>
    <ds:schemaRef ds:uri="230d4938-3e7f-4ae8-9a0a-8a0067d15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Output_Background Calcs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Brendon Hunter</dc:creator>
  <cp:lastModifiedBy>Brendon Hunter</cp:lastModifiedBy>
  <dcterms:created xsi:type="dcterms:W3CDTF">2024-11-27T15:13:42Z</dcterms:created>
  <dcterms:modified xsi:type="dcterms:W3CDTF">2025-10-24T15:01:32Z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0x01010065B35677C761EF4580DA25C19B7A461A</vt:lpwstr>
  </property>
</Properties>
</file>