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architects2612.sharepoint.com/sites/TEA-Architects/Shared Documents/Projects/2300/2386 - Land South of Seagry House, Upper Seagry/03 - Live Docs/Reports/"/>
    </mc:Choice>
  </mc:AlternateContent>
  <xr:revisionPtr revIDLastSave="113" documentId="8_{A721E15C-9998-4EA5-9DA6-A1489B1F98D9}" xr6:coauthVersionLast="47" xr6:coauthVersionMax="47" xr10:uidLastSave="{5B9E0251-CE17-4E0D-925D-9B12ED39D115}"/>
  <bookViews>
    <workbookView xWindow="28680" yWindow="-210" windowWidth="29040" windowHeight="15720" activeTab="2" xr2:uid="{6307998A-DAF3-4171-82DD-6E077EDF0E18}"/>
  </bookViews>
  <sheets>
    <sheet name="GIA + Mezzanines" sheetId="1" r:id="rId1"/>
    <sheet name="GIA - Mezzanines" sheetId="2" r:id="rId2"/>
    <sheet name="GEA + Mezzanines" sheetId="3" r:id="rId3"/>
    <sheet name="GEA - Mezzanin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" i="4" l="1"/>
  <c r="R8" i="3"/>
  <c r="R9" i="4"/>
  <c r="R10" i="4"/>
  <c r="R11" i="3"/>
  <c r="R17" i="4"/>
  <c r="D17" i="4"/>
  <c r="T17" i="4" s="1"/>
  <c r="R14" i="4"/>
  <c r="D14" i="4"/>
  <c r="T14" i="4" s="1"/>
  <c r="R11" i="4"/>
  <c r="D11" i="4"/>
  <c r="T11" i="4" s="1"/>
  <c r="D8" i="4"/>
  <c r="T8" i="4" s="1"/>
  <c r="R4" i="4"/>
  <c r="D4" i="4"/>
  <c r="T4" i="4" s="1"/>
  <c r="R17" i="3"/>
  <c r="D17" i="3"/>
  <c r="T17" i="3" s="1"/>
  <c r="R14" i="3"/>
  <c r="D14" i="3"/>
  <c r="T14" i="3" s="1"/>
  <c r="H11" i="3"/>
  <c r="D11" i="3"/>
  <c r="R10" i="3"/>
  <c r="H10" i="3"/>
  <c r="D10" i="3"/>
  <c r="R9" i="3"/>
  <c r="H9" i="3"/>
  <c r="D9" i="3"/>
  <c r="H8" i="3"/>
  <c r="D8" i="3"/>
  <c r="R4" i="3"/>
  <c r="P4" i="3"/>
  <c r="L4" i="3"/>
  <c r="H4" i="3"/>
  <c r="D4" i="3"/>
  <c r="T17" i="2"/>
  <c r="R17" i="2"/>
  <c r="D17" i="2"/>
  <c r="T14" i="2"/>
  <c r="R14" i="2"/>
  <c r="D14" i="2"/>
  <c r="R11" i="2"/>
  <c r="T11" i="2"/>
  <c r="D11" i="2"/>
  <c r="R10" i="2"/>
  <c r="T10" i="2"/>
  <c r="D10" i="2"/>
  <c r="R9" i="2"/>
  <c r="T9" i="2"/>
  <c r="D9" i="2"/>
  <c r="R8" i="2"/>
  <c r="T8" i="2"/>
  <c r="D8" i="2"/>
  <c r="R4" i="2"/>
  <c r="T4" i="2"/>
  <c r="D4" i="2"/>
  <c r="T17" i="1"/>
  <c r="R17" i="1"/>
  <c r="T14" i="1"/>
  <c r="R14" i="1"/>
  <c r="D17" i="1"/>
  <c r="D14" i="1"/>
  <c r="T4" i="1"/>
  <c r="R4" i="1"/>
  <c r="P4" i="1"/>
  <c r="L4" i="1"/>
  <c r="H4" i="1"/>
  <c r="D4" i="1"/>
  <c r="R9" i="1"/>
  <c r="R10" i="1"/>
  <c r="R11" i="1"/>
  <c r="R8" i="1"/>
  <c r="R20" i="1" s="1"/>
  <c r="H11" i="1"/>
  <c r="T11" i="1" s="1"/>
  <c r="H10" i="1"/>
  <c r="T10" i="1" s="1"/>
  <c r="H9" i="1"/>
  <c r="T9" i="1" s="1"/>
  <c r="H8" i="1"/>
  <c r="T8" i="1" s="1"/>
  <c r="D9" i="1"/>
  <c r="D10" i="1"/>
  <c r="D11" i="1"/>
  <c r="D8" i="1"/>
  <c r="T4" i="3" l="1"/>
  <c r="T11" i="3"/>
  <c r="T10" i="3"/>
  <c r="T8" i="3"/>
  <c r="T20" i="1"/>
  <c r="T9" i="3"/>
  <c r="D9" i="4"/>
  <c r="T9" i="4" s="1"/>
  <c r="D10" i="4"/>
  <c r="T10" i="4" s="1"/>
  <c r="R20" i="3"/>
  <c r="R20" i="4"/>
  <c r="T20" i="2"/>
  <c r="R20" i="2"/>
  <c r="T20" i="3" l="1"/>
  <c r="T20" i="4"/>
</calcChain>
</file>

<file path=xl/sharedStrings.xml><?xml version="1.0" encoding="utf-8"?>
<sst xmlns="http://schemas.openxmlformats.org/spreadsheetml/2006/main" count="264" uniqueCount="19">
  <si>
    <t>Block A</t>
  </si>
  <si>
    <t>Block B</t>
  </si>
  <si>
    <t>Unit 1</t>
  </si>
  <si>
    <t>Unit 2</t>
  </si>
  <si>
    <t>Unit 3</t>
  </si>
  <si>
    <t>Unit 4</t>
  </si>
  <si>
    <t>Ground Floor</t>
  </si>
  <si>
    <t xml:space="preserve">Mezzanine </t>
  </si>
  <si>
    <t>sqm</t>
  </si>
  <si>
    <t>sqft</t>
  </si>
  <si>
    <t>Total</t>
  </si>
  <si>
    <t>First Floor - Office Mez</t>
  </si>
  <si>
    <t>First Floor - Workshop Mez</t>
  </si>
  <si>
    <t>Stables</t>
  </si>
  <si>
    <t>Covered Parking</t>
  </si>
  <si>
    <t>Gross Internal Floor Areas + Mezzanines</t>
  </si>
  <si>
    <t>Gross Internal Floor Areas - Mezzanines</t>
  </si>
  <si>
    <t>Gross Extneral Floor Areas - Mezzanines</t>
  </si>
  <si>
    <t>Gross External Floor Areas + Mezzanines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</si>
</sst>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61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1" fillId="2" borderId="0" xfId="1" applyAlignment="1">
      <alignment horizontal="left"/>
    </xf>
    <xf numFmtId="164" fontId="1" fillId="2" borderId="0" xfId="1" applyNumberFormat="1" applyAlignment="1">
      <alignment horizontal="left"/>
    </xf>
    <xf numFmtId="1" fontId="1" fillId="2" borderId="0" xfId="1" applyNumberFormat="1" applyAlignment="1">
      <alignment horizontal="left"/>
    </xf>
    <xf numFmtId="0" fontId="2" fillId="0" borderId="0" xfId="0" applyFont="1" applyAlignment="1">
      <alignment horizontal="left"/>
    </xf>
    <xf numFmtId="0" fontId="3" fillId="2" borderId="0" xfId="1" applyFont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F6FF9-7E61-49CE-B629-F054C42DB3D6}">
  <dimension ref="A1:U20"/>
  <sheetViews>
    <sheetView workbookViewId="0">
      <selection activeCell="G28" sqref="G28"/>
    </sheetView>
  </sheetViews>
  <sheetFormatPr defaultRowHeight="15" x14ac:dyDescent="0.25"/>
  <cols>
    <col min="1" max="1" width="24.28515625" style="1" bestFit="1" customWidth="1"/>
    <col min="2" max="16384" width="9.140625" style="1"/>
  </cols>
  <sheetData>
    <row r="1" spans="1:21" s="7" customFormat="1" x14ac:dyDescent="0.25">
      <c r="A1" s="7" t="s">
        <v>15</v>
      </c>
    </row>
    <row r="3" spans="1:21" s="7" customFormat="1" x14ac:dyDescent="0.25">
      <c r="A3" s="7" t="s">
        <v>0</v>
      </c>
      <c r="B3" s="7" t="s">
        <v>6</v>
      </c>
      <c r="F3" s="7" t="s">
        <v>11</v>
      </c>
      <c r="J3" s="7" t="s">
        <v>12</v>
      </c>
      <c r="N3" s="7" t="s">
        <v>11</v>
      </c>
      <c r="R3" s="7" t="s">
        <v>10</v>
      </c>
    </row>
    <row r="4" spans="1:21" x14ac:dyDescent="0.25">
      <c r="B4" s="1">
        <v>308.8</v>
      </c>
      <c r="C4" s="1" t="s">
        <v>8</v>
      </c>
      <c r="D4" s="2">
        <f>B4*10.764</f>
        <v>3323.9231999999997</v>
      </c>
      <c r="E4" s="1" t="s">
        <v>9</v>
      </c>
      <c r="F4" s="1">
        <v>49.2</v>
      </c>
      <c r="G4" s="1" t="s">
        <v>8</v>
      </c>
      <c r="H4" s="2">
        <f>F4*10.764</f>
        <v>529.58879999999999</v>
      </c>
      <c r="I4" s="1" t="s">
        <v>9</v>
      </c>
      <c r="J4" s="1">
        <v>101.4</v>
      </c>
      <c r="K4" s="1" t="s">
        <v>8</v>
      </c>
      <c r="L4" s="2">
        <f>J4*10.764</f>
        <v>1091.4695999999999</v>
      </c>
      <c r="M4" s="1" t="s">
        <v>9</v>
      </c>
      <c r="N4" s="1">
        <v>47.5</v>
      </c>
      <c r="O4" s="1" t="s">
        <v>8</v>
      </c>
      <c r="P4" s="2">
        <f>N4*10.764</f>
        <v>511.28999999999996</v>
      </c>
      <c r="Q4" s="1" t="s">
        <v>9</v>
      </c>
      <c r="R4" s="3">
        <f>B4+F4+J4+N4</f>
        <v>506.9</v>
      </c>
      <c r="S4" s="1" t="s">
        <v>8</v>
      </c>
      <c r="T4" s="2">
        <f>D4+H4+L4+P4</f>
        <v>5456.2715999999991</v>
      </c>
      <c r="U4" s="1" t="s">
        <v>9</v>
      </c>
    </row>
    <row r="7" spans="1:21" s="7" customFormat="1" x14ac:dyDescent="0.25">
      <c r="A7" s="7" t="s">
        <v>1</v>
      </c>
      <c r="B7" s="7" t="s">
        <v>6</v>
      </c>
      <c r="F7" s="7" t="s">
        <v>7</v>
      </c>
      <c r="R7" s="7" t="s">
        <v>10</v>
      </c>
    </row>
    <row r="8" spans="1:21" x14ac:dyDescent="0.25">
      <c r="A8" s="1" t="s">
        <v>2</v>
      </c>
      <c r="B8" s="3">
        <v>152.25</v>
      </c>
      <c r="C8" s="1" t="s">
        <v>8</v>
      </c>
      <c r="D8" s="2">
        <f>B8*10.764</f>
        <v>1638.819</v>
      </c>
      <c r="E8" s="1" t="s">
        <v>9</v>
      </c>
      <c r="F8" s="1">
        <v>101.8</v>
      </c>
      <c r="G8" s="1" t="s">
        <v>8</v>
      </c>
      <c r="H8" s="2">
        <f>F8*10.764</f>
        <v>1095.7751999999998</v>
      </c>
      <c r="I8" s="1" t="s">
        <v>9</v>
      </c>
      <c r="R8" s="3">
        <f>B8+F8</f>
        <v>254.05</v>
      </c>
      <c r="S8" s="1" t="s">
        <v>8</v>
      </c>
      <c r="T8" s="2">
        <f>D8+H8</f>
        <v>2734.5941999999995</v>
      </c>
      <c r="U8" s="1" t="s">
        <v>9</v>
      </c>
    </row>
    <row r="9" spans="1:21" x14ac:dyDescent="0.25">
      <c r="A9" s="1" t="s">
        <v>3</v>
      </c>
      <c r="B9" s="3">
        <v>152.25</v>
      </c>
      <c r="C9" s="1" t="s">
        <v>8</v>
      </c>
      <c r="D9" s="2">
        <f t="shared" ref="D9:D11" si="0">B9*10.764</f>
        <v>1638.819</v>
      </c>
      <c r="E9" s="1" t="s">
        <v>9</v>
      </c>
      <c r="F9" s="1">
        <v>101.8</v>
      </c>
      <c r="G9" s="1" t="s">
        <v>8</v>
      </c>
      <c r="H9" s="2">
        <f t="shared" ref="H9:H11" si="1">F9*10.764</f>
        <v>1095.7751999999998</v>
      </c>
      <c r="I9" s="1" t="s">
        <v>9</v>
      </c>
      <c r="R9" s="3">
        <f>B9+F9</f>
        <v>254.05</v>
      </c>
      <c r="S9" s="1" t="s">
        <v>8</v>
      </c>
      <c r="T9" s="2">
        <f>D9+H9</f>
        <v>2734.5941999999995</v>
      </c>
      <c r="U9" s="1" t="s">
        <v>9</v>
      </c>
    </row>
    <row r="10" spans="1:21" x14ac:dyDescent="0.25">
      <c r="A10" s="1" t="s">
        <v>4</v>
      </c>
      <c r="B10" s="3">
        <v>152.25</v>
      </c>
      <c r="C10" s="1" t="s">
        <v>8</v>
      </c>
      <c r="D10" s="2">
        <f t="shared" si="0"/>
        <v>1638.819</v>
      </c>
      <c r="E10" s="1" t="s">
        <v>9</v>
      </c>
      <c r="F10" s="1">
        <v>101.8</v>
      </c>
      <c r="G10" s="1" t="s">
        <v>8</v>
      </c>
      <c r="H10" s="2">
        <f t="shared" si="1"/>
        <v>1095.7751999999998</v>
      </c>
      <c r="I10" s="1" t="s">
        <v>9</v>
      </c>
      <c r="R10" s="3">
        <f>B10+F10</f>
        <v>254.05</v>
      </c>
      <c r="S10" s="1" t="s">
        <v>8</v>
      </c>
      <c r="T10" s="2">
        <f>D10+H10</f>
        <v>2734.5941999999995</v>
      </c>
      <c r="U10" s="1" t="s">
        <v>9</v>
      </c>
    </row>
    <row r="11" spans="1:21" x14ac:dyDescent="0.25">
      <c r="A11" s="1" t="s">
        <v>5</v>
      </c>
      <c r="B11" s="3">
        <v>152.25</v>
      </c>
      <c r="C11" s="1" t="s">
        <v>8</v>
      </c>
      <c r="D11" s="2">
        <f t="shared" si="0"/>
        <v>1638.819</v>
      </c>
      <c r="E11" s="1" t="s">
        <v>9</v>
      </c>
      <c r="F11" s="1">
        <v>101.8</v>
      </c>
      <c r="G11" s="1" t="s">
        <v>8</v>
      </c>
      <c r="H11" s="2">
        <f t="shared" si="1"/>
        <v>1095.7751999999998</v>
      </c>
      <c r="I11" s="1" t="s">
        <v>9</v>
      </c>
      <c r="R11" s="3">
        <f>B11+F11</f>
        <v>254.05</v>
      </c>
      <c r="S11" s="1" t="s">
        <v>8</v>
      </c>
      <c r="T11" s="2">
        <f>D11+H11</f>
        <v>2734.5941999999995</v>
      </c>
      <c r="U11" s="1" t="s">
        <v>9</v>
      </c>
    </row>
    <row r="13" spans="1:21" s="7" customFormat="1" x14ac:dyDescent="0.25">
      <c r="A13" s="7" t="s">
        <v>13</v>
      </c>
      <c r="B13" s="7" t="s">
        <v>6</v>
      </c>
      <c r="R13" s="7" t="s">
        <v>10</v>
      </c>
    </row>
    <row r="14" spans="1:21" x14ac:dyDescent="0.25">
      <c r="B14" s="1">
        <v>60.5</v>
      </c>
      <c r="C14" s="1" t="s">
        <v>8</v>
      </c>
      <c r="D14" s="2">
        <f>B14*10.764</f>
        <v>651.22199999999998</v>
      </c>
      <c r="E14" s="1" t="s">
        <v>9</v>
      </c>
      <c r="R14" s="3">
        <f>B14+F14</f>
        <v>60.5</v>
      </c>
      <c r="S14" s="1" t="s">
        <v>8</v>
      </c>
      <c r="T14" s="2">
        <f>D14+H14</f>
        <v>651.22199999999998</v>
      </c>
      <c r="U14" s="1" t="s">
        <v>9</v>
      </c>
    </row>
    <row r="16" spans="1:21" s="7" customFormat="1" x14ac:dyDescent="0.25">
      <c r="A16" s="7" t="s">
        <v>14</v>
      </c>
      <c r="B16" s="7" t="s">
        <v>6</v>
      </c>
      <c r="R16" s="7" t="s">
        <v>10</v>
      </c>
    </row>
    <row r="17" spans="2:21" x14ac:dyDescent="0.25">
      <c r="B17" s="1">
        <v>57.7</v>
      </c>
      <c r="C17" s="1" t="s">
        <v>8</v>
      </c>
      <c r="D17" s="2">
        <f>B17*10.764</f>
        <v>621.08280000000002</v>
      </c>
      <c r="E17" s="1" t="s">
        <v>9</v>
      </c>
      <c r="R17" s="3">
        <f>B17+F17</f>
        <v>57.7</v>
      </c>
      <c r="S17" s="1" t="s">
        <v>8</v>
      </c>
      <c r="T17" s="2">
        <f>D17+H17</f>
        <v>621.08280000000002</v>
      </c>
      <c r="U17" s="1" t="s">
        <v>9</v>
      </c>
    </row>
    <row r="19" spans="2:21" x14ac:dyDescent="0.25">
      <c r="R19" s="8" t="s">
        <v>10</v>
      </c>
      <c r="S19" s="8"/>
      <c r="T19" s="8"/>
      <c r="U19" s="8"/>
    </row>
    <row r="20" spans="2:21" x14ac:dyDescent="0.25">
      <c r="R20" s="5">
        <f>SUM(R4:R19)</f>
        <v>1641.3</v>
      </c>
      <c r="S20" s="4" t="s">
        <v>8</v>
      </c>
      <c r="T20" s="6">
        <f>SUM(T4:T19)</f>
        <v>17666.9532</v>
      </c>
      <c r="U20" s="4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21BE8-657E-4369-973A-C80070071796}">
  <dimension ref="A1:U20"/>
  <sheetViews>
    <sheetView workbookViewId="0">
      <selection activeCell="D32" sqref="D32"/>
    </sheetView>
  </sheetViews>
  <sheetFormatPr defaultRowHeight="15" x14ac:dyDescent="0.25"/>
  <cols>
    <col min="1" max="1" width="24.28515625" style="1" bestFit="1" customWidth="1"/>
    <col min="2" max="16384" width="9.140625" style="1"/>
  </cols>
  <sheetData>
    <row r="1" spans="1:21" s="7" customFormat="1" x14ac:dyDescent="0.25">
      <c r="A1" s="7" t="s">
        <v>16</v>
      </c>
    </row>
    <row r="3" spans="1:21" s="7" customFormat="1" x14ac:dyDescent="0.25">
      <c r="A3" s="7" t="s">
        <v>0</v>
      </c>
      <c r="B3" s="7" t="s">
        <v>6</v>
      </c>
      <c r="F3" s="7" t="s">
        <v>11</v>
      </c>
      <c r="J3" s="7" t="s">
        <v>12</v>
      </c>
      <c r="N3" s="7" t="s">
        <v>11</v>
      </c>
      <c r="R3" s="7" t="s">
        <v>10</v>
      </c>
    </row>
    <row r="4" spans="1:21" x14ac:dyDescent="0.25">
      <c r="B4" s="1">
        <v>308.8</v>
      </c>
      <c r="C4" s="1" t="s">
        <v>8</v>
      </c>
      <c r="D4" s="2">
        <f>B4*10.764</f>
        <v>3323.9231999999997</v>
      </c>
      <c r="E4" s="1" t="s">
        <v>9</v>
      </c>
      <c r="G4" s="1" t="s">
        <v>8</v>
      </c>
      <c r="H4" s="2"/>
      <c r="I4" s="1" t="s">
        <v>9</v>
      </c>
      <c r="K4" s="1" t="s">
        <v>8</v>
      </c>
      <c r="L4" s="2"/>
      <c r="M4" s="1" t="s">
        <v>9</v>
      </c>
      <c r="O4" s="1" t="s">
        <v>8</v>
      </c>
      <c r="P4" s="2"/>
      <c r="Q4" s="1" t="s">
        <v>9</v>
      </c>
      <c r="R4" s="3">
        <f>B4+F4+J4+N4</f>
        <v>308.8</v>
      </c>
      <c r="S4" s="1" t="s">
        <v>8</v>
      </c>
      <c r="T4" s="2">
        <f>D4+H4+L4+P4</f>
        <v>3323.9231999999997</v>
      </c>
      <c r="U4" s="1" t="s">
        <v>9</v>
      </c>
    </row>
    <row r="7" spans="1:21" s="7" customFormat="1" x14ac:dyDescent="0.25">
      <c r="A7" s="7" t="s">
        <v>1</v>
      </c>
      <c r="B7" s="7" t="s">
        <v>6</v>
      </c>
      <c r="F7" s="7" t="s">
        <v>7</v>
      </c>
      <c r="R7" s="7" t="s">
        <v>10</v>
      </c>
    </row>
    <row r="8" spans="1:21" x14ac:dyDescent="0.25">
      <c r="A8" s="1" t="s">
        <v>2</v>
      </c>
      <c r="B8" s="3">
        <v>152.25</v>
      </c>
      <c r="C8" s="1" t="s">
        <v>8</v>
      </c>
      <c r="D8" s="2">
        <f>B8*10.764</f>
        <v>1638.819</v>
      </c>
      <c r="E8" s="1" t="s">
        <v>9</v>
      </c>
      <c r="G8" s="1" t="s">
        <v>8</v>
      </c>
      <c r="H8" s="2"/>
      <c r="I8" s="1" t="s">
        <v>9</v>
      </c>
      <c r="R8" s="3">
        <f>B8+F8</f>
        <v>152.25</v>
      </c>
      <c r="S8" s="1" t="s">
        <v>8</v>
      </c>
      <c r="T8" s="2">
        <f>D8+H8</f>
        <v>1638.819</v>
      </c>
      <c r="U8" s="1" t="s">
        <v>9</v>
      </c>
    </row>
    <row r="9" spans="1:21" x14ac:dyDescent="0.25">
      <c r="A9" s="1" t="s">
        <v>3</v>
      </c>
      <c r="B9" s="3">
        <v>152.25</v>
      </c>
      <c r="C9" s="1" t="s">
        <v>8</v>
      </c>
      <c r="D9" s="2">
        <f t="shared" ref="D9:D11" si="0">B9*10.764</f>
        <v>1638.819</v>
      </c>
      <c r="E9" s="1" t="s">
        <v>9</v>
      </c>
      <c r="G9" s="1" t="s">
        <v>8</v>
      </c>
      <c r="H9" s="2"/>
      <c r="I9" s="1" t="s">
        <v>9</v>
      </c>
      <c r="R9" s="3">
        <f>B9+F9</f>
        <v>152.25</v>
      </c>
      <c r="S9" s="1" t="s">
        <v>8</v>
      </c>
      <c r="T9" s="2">
        <f>D9+H9</f>
        <v>1638.819</v>
      </c>
      <c r="U9" s="1" t="s">
        <v>9</v>
      </c>
    </row>
    <row r="10" spans="1:21" x14ac:dyDescent="0.25">
      <c r="A10" s="1" t="s">
        <v>4</v>
      </c>
      <c r="B10" s="3">
        <v>152.25</v>
      </c>
      <c r="C10" s="1" t="s">
        <v>8</v>
      </c>
      <c r="D10" s="2">
        <f t="shared" si="0"/>
        <v>1638.819</v>
      </c>
      <c r="E10" s="1" t="s">
        <v>9</v>
      </c>
      <c r="G10" s="1" t="s">
        <v>8</v>
      </c>
      <c r="H10" s="2"/>
      <c r="I10" s="1" t="s">
        <v>9</v>
      </c>
      <c r="R10" s="3">
        <f>B10+F10</f>
        <v>152.25</v>
      </c>
      <c r="S10" s="1" t="s">
        <v>8</v>
      </c>
      <c r="T10" s="2">
        <f>D10+H10</f>
        <v>1638.819</v>
      </c>
      <c r="U10" s="1" t="s">
        <v>9</v>
      </c>
    </row>
    <row r="11" spans="1:21" x14ac:dyDescent="0.25">
      <c r="A11" s="1" t="s">
        <v>5</v>
      </c>
      <c r="B11" s="3">
        <v>152.25</v>
      </c>
      <c r="C11" s="1" t="s">
        <v>8</v>
      </c>
      <c r="D11" s="2">
        <f t="shared" si="0"/>
        <v>1638.819</v>
      </c>
      <c r="E11" s="1" t="s">
        <v>9</v>
      </c>
      <c r="G11" s="1" t="s">
        <v>8</v>
      </c>
      <c r="H11" s="2"/>
      <c r="I11" s="1" t="s">
        <v>9</v>
      </c>
      <c r="R11" s="3">
        <f>B11+F11</f>
        <v>152.25</v>
      </c>
      <c r="S11" s="1" t="s">
        <v>8</v>
      </c>
      <c r="T11" s="2">
        <f>D11+H11</f>
        <v>1638.819</v>
      </c>
      <c r="U11" s="1" t="s">
        <v>9</v>
      </c>
    </row>
    <row r="13" spans="1:21" s="7" customFormat="1" x14ac:dyDescent="0.25">
      <c r="A13" s="7" t="s">
        <v>13</v>
      </c>
      <c r="B13" s="7" t="s">
        <v>6</v>
      </c>
      <c r="R13" s="7" t="s">
        <v>10</v>
      </c>
    </row>
    <row r="14" spans="1:21" x14ac:dyDescent="0.25">
      <c r="B14" s="1">
        <v>60.5</v>
      </c>
      <c r="C14" s="1" t="s">
        <v>8</v>
      </c>
      <c r="D14" s="2">
        <f>B14*10.764</f>
        <v>651.22199999999998</v>
      </c>
      <c r="E14" s="1" t="s">
        <v>9</v>
      </c>
      <c r="R14" s="3">
        <f>B14+F14</f>
        <v>60.5</v>
      </c>
      <c r="S14" s="1" t="s">
        <v>8</v>
      </c>
      <c r="T14" s="2">
        <f>D14+H14</f>
        <v>651.22199999999998</v>
      </c>
      <c r="U14" s="1" t="s">
        <v>9</v>
      </c>
    </row>
    <row r="16" spans="1:21" s="7" customFormat="1" x14ac:dyDescent="0.25">
      <c r="A16" s="7" t="s">
        <v>14</v>
      </c>
      <c r="B16" s="7" t="s">
        <v>6</v>
      </c>
      <c r="R16" s="7" t="s">
        <v>10</v>
      </c>
    </row>
    <row r="17" spans="2:21" x14ac:dyDescent="0.25">
      <c r="B17" s="1">
        <v>57.7</v>
      </c>
      <c r="C17" s="1" t="s">
        <v>8</v>
      </c>
      <c r="D17" s="2">
        <f>B17*10.764</f>
        <v>621.08280000000002</v>
      </c>
      <c r="E17" s="1" t="s">
        <v>9</v>
      </c>
      <c r="R17" s="3">
        <f>B17+F17</f>
        <v>57.7</v>
      </c>
      <c r="S17" s="1" t="s">
        <v>8</v>
      </c>
      <c r="T17" s="2">
        <f>D17+H17</f>
        <v>621.08280000000002</v>
      </c>
      <c r="U17" s="1" t="s">
        <v>9</v>
      </c>
    </row>
    <row r="19" spans="2:21" s="7" customFormat="1" x14ac:dyDescent="0.25">
      <c r="R19" s="8" t="s">
        <v>10</v>
      </c>
      <c r="S19" s="8"/>
      <c r="T19" s="8"/>
      <c r="U19" s="8"/>
    </row>
    <row r="20" spans="2:21" x14ac:dyDescent="0.25">
      <c r="R20" s="5">
        <f>SUM(R4:R19)</f>
        <v>1036</v>
      </c>
      <c r="S20" s="4" t="s">
        <v>8</v>
      </c>
      <c r="T20" s="6">
        <f>SUM(T4:T19)</f>
        <v>11151.503999999999</v>
      </c>
      <c r="U20" s="4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AE512-ED9D-49F8-BABF-8DC3BD0F3C7B}">
  <dimension ref="A1:U20"/>
  <sheetViews>
    <sheetView tabSelected="1" workbookViewId="0">
      <selection activeCell="F29" sqref="F29"/>
    </sheetView>
  </sheetViews>
  <sheetFormatPr defaultRowHeight="15" x14ac:dyDescent="0.25"/>
  <cols>
    <col min="1" max="1" width="24.28515625" style="1" bestFit="1" customWidth="1"/>
    <col min="2" max="16384" width="9.140625" style="1"/>
  </cols>
  <sheetData>
    <row r="1" spans="1:21" s="7" customFormat="1" x14ac:dyDescent="0.25">
      <c r="A1" s="7" t="s">
        <v>18</v>
      </c>
    </row>
    <row r="3" spans="1:21" s="7" customFormat="1" x14ac:dyDescent="0.25">
      <c r="A3" s="7" t="s">
        <v>0</v>
      </c>
      <c r="B3" s="7" t="s">
        <v>6</v>
      </c>
      <c r="F3" s="7" t="s">
        <v>11</v>
      </c>
      <c r="J3" s="7" t="s">
        <v>12</v>
      </c>
      <c r="N3" s="7" t="s">
        <v>11</v>
      </c>
      <c r="R3" s="7" t="s">
        <v>10</v>
      </c>
    </row>
    <row r="4" spans="1:21" x14ac:dyDescent="0.25">
      <c r="B4" s="1">
        <v>351.8</v>
      </c>
      <c r="C4" s="1" t="s">
        <v>8</v>
      </c>
      <c r="D4" s="2">
        <f>B4*10.764</f>
        <v>3786.7752</v>
      </c>
      <c r="E4" s="1" t="s">
        <v>9</v>
      </c>
      <c r="F4" s="1">
        <v>61.1</v>
      </c>
      <c r="G4" s="1" t="s">
        <v>8</v>
      </c>
      <c r="H4" s="2">
        <f>F4*10.764</f>
        <v>657.68039999999996</v>
      </c>
      <c r="I4" s="1" t="s">
        <v>9</v>
      </c>
      <c r="J4" s="1">
        <v>119</v>
      </c>
      <c r="K4" s="1" t="s">
        <v>8</v>
      </c>
      <c r="L4" s="2">
        <f>J4*10.764</f>
        <v>1280.9159999999999</v>
      </c>
      <c r="M4" s="1" t="s">
        <v>9</v>
      </c>
      <c r="N4" s="1">
        <v>63</v>
      </c>
      <c r="O4" s="1" t="s">
        <v>8</v>
      </c>
      <c r="P4" s="2">
        <f>N4*10.764</f>
        <v>678.13199999999995</v>
      </c>
      <c r="Q4" s="1" t="s">
        <v>9</v>
      </c>
      <c r="R4" s="3">
        <f>B4+F4+J4+N4</f>
        <v>594.90000000000009</v>
      </c>
      <c r="S4" s="1" t="s">
        <v>8</v>
      </c>
      <c r="T4" s="2">
        <f>D4+H4+L4+P4</f>
        <v>6403.5036</v>
      </c>
      <c r="U4" s="1" t="s">
        <v>9</v>
      </c>
    </row>
    <row r="7" spans="1:21" s="7" customFormat="1" x14ac:dyDescent="0.25">
      <c r="A7" s="7" t="s">
        <v>1</v>
      </c>
      <c r="B7" s="7" t="s">
        <v>6</v>
      </c>
      <c r="F7" s="7" t="s">
        <v>7</v>
      </c>
      <c r="R7" s="7" t="s">
        <v>10</v>
      </c>
    </row>
    <row r="8" spans="1:21" x14ac:dyDescent="0.25">
      <c r="A8" s="1" t="s">
        <v>2</v>
      </c>
      <c r="B8" s="3">
        <v>172.5</v>
      </c>
      <c r="C8" s="1" t="s">
        <v>8</v>
      </c>
      <c r="D8" s="2">
        <f>B8*10.764</f>
        <v>1856.79</v>
      </c>
      <c r="E8" s="1" t="s">
        <v>9</v>
      </c>
      <c r="F8" s="1">
        <v>117.9</v>
      </c>
      <c r="G8" s="1" t="s">
        <v>8</v>
      </c>
      <c r="H8" s="2">
        <f>F8*10.764</f>
        <v>1269.0755999999999</v>
      </c>
      <c r="I8" s="1" t="s">
        <v>9</v>
      </c>
      <c r="R8" s="3">
        <f>B8+F8</f>
        <v>290.39999999999998</v>
      </c>
      <c r="S8" s="1" t="s">
        <v>8</v>
      </c>
      <c r="T8" s="2">
        <f>D8+H8</f>
        <v>3125.8656000000001</v>
      </c>
      <c r="U8" s="1" t="s">
        <v>9</v>
      </c>
    </row>
    <row r="9" spans="1:21" x14ac:dyDescent="0.25">
      <c r="A9" s="1" t="s">
        <v>3</v>
      </c>
      <c r="B9" s="3">
        <v>172.5</v>
      </c>
      <c r="C9" s="1" t="s">
        <v>8</v>
      </c>
      <c r="D9" s="2">
        <f t="shared" ref="D9:D11" si="0">B9*10.764</f>
        <v>1856.79</v>
      </c>
      <c r="E9" s="1" t="s">
        <v>9</v>
      </c>
      <c r="F9" s="1">
        <v>117.9</v>
      </c>
      <c r="G9" s="1" t="s">
        <v>8</v>
      </c>
      <c r="H9" s="2">
        <f t="shared" ref="H9:H11" si="1">F9*10.764</f>
        <v>1269.0755999999999</v>
      </c>
      <c r="I9" s="1" t="s">
        <v>9</v>
      </c>
      <c r="R9" s="3">
        <f>B9+F9</f>
        <v>290.39999999999998</v>
      </c>
      <c r="S9" s="1" t="s">
        <v>8</v>
      </c>
      <c r="T9" s="2">
        <f>D9+H9</f>
        <v>3125.8656000000001</v>
      </c>
      <c r="U9" s="1" t="s">
        <v>9</v>
      </c>
    </row>
    <row r="10" spans="1:21" x14ac:dyDescent="0.25">
      <c r="A10" s="1" t="s">
        <v>4</v>
      </c>
      <c r="B10" s="3">
        <v>172.5</v>
      </c>
      <c r="C10" s="1" t="s">
        <v>8</v>
      </c>
      <c r="D10" s="2">
        <f t="shared" si="0"/>
        <v>1856.79</v>
      </c>
      <c r="E10" s="1" t="s">
        <v>9</v>
      </c>
      <c r="F10" s="1">
        <v>117.9</v>
      </c>
      <c r="G10" s="1" t="s">
        <v>8</v>
      </c>
      <c r="H10" s="2">
        <f t="shared" si="1"/>
        <v>1269.0755999999999</v>
      </c>
      <c r="I10" s="1" t="s">
        <v>9</v>
      </c>
      <c r="R10" s="3">
        <f>B10+F10</f>
        <v>290.39999999999998</v>
      </c>
      <c r="S10" s="1" t="s">
        <v>8</v>
      </c>
      <c r="T10" s="2">
        <f>D10+H10</f>
        <v>3125.8656000000001</v>
      </c>
      <c r="U10" s="1" t="s">
        <v>9</v>
      </c>
    </row>
    <row r="11" spans="1:21" x14ac:dyDescent="0.25">
      <c r="A11" s="1" t="s">
        <v>5</v>
      </c>
      <c r="B11" s="3">
        <v>172.5</v>
      </c>
      <c r="C11" s="1" t="s">
        <v>8</v>
      </c>
      <c r="D11" s="2">
        <f t="shared" si="0"/>
        <v>1856.79</v>
      </c>
      <c r="E11" s="1" t="s">
        <v>9</v>
      </c>
      <c r="F11" s="1">
        <v>117.9</v>
      </c>
      <c r="G11" s="1" t="s">
        <v>8</v>
      </c>
      <c r="H11" s="2">
        <f t="shared" si="1"/>
        <v>1269.0755999999999</v>
      </c>
      <c r="I11" s="1" t="s">
        <v>9</v>
      </c>
      <c r="R11" s="3">
        <f>B11+F11</f>
        <v>290.39999999999998</v>
      </c>
      <c r="S11" s="1" t="s">
        <v>8</v>
      </c>
      <c r="T11" s="2">
        <f>D11+H11</f>
        <v>3125.8656000000001</v>
      </c>
      <c r="U11" s="1" t="s">
        <v>9</v>
      </c>
    </row>
    <row r="13" spans="1:21" s="7" customFormat="1" x14ac:dyDescent="0.25">
      <c r="A13" s="7" t="s">
        <v>13</v>
      </c>
      <c r="B13" s="7" t="s">
        <v>6</v>
      </c>
      <c r="R13" s="7" t="s">
        <v>10</v>
      </c>
    </row>
    <row r="14" spans="1:21" x14ac:dyDescent="0.25">
      <c r="B14" s="1">
        <v>87.3</v>
      </c>
      <c r="C14" s="1" t="s">
        <v>8</v>
      </c>
      <c r="D14" s="2">
        <f>B14*10.764</f>
        <v>939.69719999999995</v>
      </c>
      <c r="E14" s="1" t="s">
        <v>9</v>
      </c>
      <c r="R14" s="3">
        <f>B14+F14</f>
        <v>87.3</v>
      </c>
      <c r="S14" s="1" t="s">
        <v>8</v>
      </c>
      <c r="T14" s="2">
        <f>D14+H14</f>
        <v>939.69719999999995</v>
      </c>
      <c r="U14" s="1" t="s">
        <v>9</v>
      </c>
    </row>
    <row r="16" spans="1:21" s="7" customFormat="1" x14ac:dyDescent="0.25">
      <c r="A16" s="7" t="s">
        <v>14</v>
      </c>
      <c r="B16" s="7" t="s">
        <v>6</v>
      </c>
      <c r="R16" s="7" t="s">
        <v>10</v>
      </c>
    </row>
    <row r="17" spans="2:21" x14ac:dyDescent="0.25">
      <c r="B17" s="1">
        <v>64.599999999999994</v>
      </c>
      <c r="C17" s="1" t="s">
        <v>8</v>
      </c>
      <c r="D17" s="2">
        <f>B17*10.764</f>
        <v>695.35439999999994</v>
      </c>
      <c r="E17" s="1" t="s">
        <v>9</v>
      </c>
      <c r="R17" s="3">
        <f>B17+F17</f>
        <v>64.599999999999994</v>
      </c>
      <c r="S17" s="1" t="s">
        <v>8</v>
      </c>
      <c r="T17" s="2">
        <f>D17+H17</f>
        <v>695.35439999999994</v>
      </c>
      <c r="U17" s="1" t="s">
        <v>9</v>
      </c>
    </row>
    <row r="19" spans="2:21" x14ac:dyDescent="0.25">
      <c r="R19" s="8" t="s">
        <v>10</v>
      </c>
      <c r="S19" s="8"/>
      <c r="T19" s="8"/>
      <c r="U19" s="8"/>
    </row>
    <row r="20" spans="2:21" x14ac:dyDescent="0.25">
      <c r="R20" s="5">
        <f>SUM(R4:R19)</f>
        <v>1908.3999999999999</v>
      </c>
      <c r="S20" s="4" t="s">
        <v>8</v>
      </c>
      <c r="T20" s="6">
        <f>SUM(T4:T19)</f>
        <v>20542.017600000003</v>
      </c>
      <c r="U20" s="4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8E75-B3E9-4CB5-B098-F2736C6B5E45}">
  <dimension ref="A1:U20"/>
  <sheetViews>
    <sheetView workbookViewId="0">
      <selection activeCell="F18" sqref="F18"/>
    </sheetView>
  </sheetViews>
  <sheetFormatPr defaultRowHeight="15" x14ac:dyDescent="0.25"/>
  <cols>
    <col min="1" max="1" width="24.28515625" style="1" bestFit="1" customWidth="1"/>
    <col min="2" max="16384" width="9.140625" style="1"/>
  </cols>
  <sheetData>
    <row r="1" spans="1:21" s="7" customFormat="1" x14ac:dyDescent="0.25">
      <c r="A1" s="7" t="s">
        <v>17</v>
      </c>
    </row>
    <row r="3" spans="1:21" s="7" customFormat="1" x14ac:dyDescent="0.25">
      <c r="A3" s="7" t="s">
        <v>0</v>
      </c>
      <c r="B3" s="7" t="s">
        <v>6</v>
      </c>
      <c r="F3" s="7" t="s">
        <v>11</v>
      </c>
      <c r="J3" s="7" t="s">
        <v>12</v>
      </c>
      <c r="N3" s="7" t="s">
        <v>11</v>
      </c>
      <c r="R3" s="7" t="s">
        <v>10</v>
      </c>
    </row>
    <row r="4" spans="1:21" x14ac:dyDescent="0.25">
      <c r="B4" s="1">
        <v>351.8</v>
      </c>
      <c r="C4" s="1" t="s">
        <v>8</v>
      </c>
      <c r="D4" s="2">
        <f>B4*10.764</f>
        <v>3786.7752</v>
      </c>
      <c r="E4" s="1" t="s">
        <v>9</v>
      </c>
      <c r="G4" s="1" t="s">
        <v>8</v>
      </c>
      <c r="H4" s="2"/>
      <c r="I4" s="1" t="s">
        <v>9</v>
      </c>
      <c r="K4" s="1" t="s">
        <v>8</v>
      </c>
      <c r="L4" s="2"/>
      <c r="M4" s="1" t="s">
        <v>9</v>
      </c>
      <c r="O4" s="1" t="s">
        <v>8</v>
      </c>
      <c r="P4" s="2"/>
      <c r="Q4" s="1" t="s">
        <v>9</v>
      </c>
      <c r="R4" s="3">
        <f>B4+F4+J4+N4</f>
        <v>351.8</v>
      </c>
      <c r="S4" s="1" t="s">
        <v>8</v>
      </c>
      <c r="T4" s="2">
        <f>D4+H4+L4+P4</f>
        <v>3786.7752</v>
      </c>
      <c r="U4" s="1" t="s">
        <v>9</v>
      </c>
    </row>
    <row r="7" spans="1:21" s="7" customFormat="1" x14ac:dyDescent="0.25">
      <c r="A7" s="7" t="s">
        <v>1</v>
      </c>
      <c r="B7" s="7" t="s">
        <v>6</v>
      </c>
      <c r="F7" s="7" t="s">
        <v>7</v>
      </c>
      <c r="R7" s="7" t="s">
        <v>10</v>
      </c>
    </row>
    <row r="8" spans="1:21" x14ac:dyDescent="0.25">
      <c r="A8" s="1" t="s">
        <v>2</v>
      </c>
      <c r="B8" s="3">
        <v>172.5</v>
      </c>
      <c r="C8" s="1" t="s">
        <v>8</v>
      </c>
      <c r="D8" s="2">
        <f>B8*10.764</f>
        <v>1856.79</v>
      </c>
      <c r="E8" s="1" t="s">
        <v>9</v>
      </c>
      <c r="G8" s="1" t="s">
        <v>8</v>
      </c>
      <c r="H8" s="2"/>
      <c r="I8" s="1" t="s">
        <v>9</v>
      </c>
      <c r="R8" s="3">
        <f>B8+F8</f>
        <v>172.5</v>
      </c>
      <c r="S8" s="1" t="s">
        <v>8</v>
      </c>
      <c r="T8" s="2">
        <f>D8+H8</f>
        <v>1856.79</v>
      </c>
      <c r="U8" s="1" t="s">
        <v>9</v>
      </c>
    </row>
    <row r="9" spans="1:21" x14ac:dyDescent="0.25">
      <c r="A9" s="1" t="s">
        <v>3</v>
      </c>
      <c r="B9" s="3">
        <v>172.5</v>
      </c>
      <c r="C9" s="1" t="s">
        <v>8</v>
      </c>
      <c r="D9" s="2">
        <f t="shared" ref="D9:D11" si="0">B9*10.764</f>
        <v>1856.79</v>
      </c>
      <c r="E9" s="1" t="s">
        <v>9</v>
      </c>
      <c r="G9" s="1" t="s">
        <v>8</v>
      </c>
      <c r="H9" s="2"/>
      <c r="I9" s="1" t="s">
        <v>9</v>
      </c>
      <c r="R9" s="3">
        <f>B9+F9</f>
        <v>172.5</v>
      </c>
      <c r="S9" s="1" t="s">
        <v>8</v>
      </c>
      <c r="T9" s="2">
        <f>D9+H9</f>
        <v>1856.79</v>
      </c>
      <c r="U9" s="1" t="s">
        <v>9</v>
      </c>
    </row>
    <row r="10" spans="1:21" x14ac:dyDescent="0.25">
      <c r="A10" s="1" t="s">
        <v>4</v>
      </c>
      <c r="B10" s="3">
        <v>172.5</v>
      </c>
      <c r="C10" s="1" t="s">
        <v>8</v>
      </c>
      <c r="D10" s="2">
        <f t="shared" si="0"/>
        <v>1856.79</v>
      </c>
      <c r="E10" s="1" t="s">
        <v>9</v>
      </c>
      <c r="G10" s="1" t="s">
        <v>8</v>
      </c>
      <c r="H10" s="2"/>
      <c r="I10" s="1" t="s">
        <v>9</v>
      </c>
      <c r="R10" s="3">
        <f>B10+F10</f>
        <v>172.5</v>
      </c>
      <c r="S10" s="1" t="s">
        <v>8</v>
      </c>
      <c r="T10" s="2">
        <f>D10+H10</f>
        <v>1856.79</v>
      </c>
      <c r="U10" s="1" t="s">
        <v>9</v>
      </c>
    </row>
    <row r="11" spans="1:21" x14ac:dyDescent="0.25">
      <c r="A11" s="1" t="s">
        <v>5</v>
      </c>
      <c r="B11" s="3">
        <v>172.5</v>
      </c>
      <c r="C11" s="1" t="s">
        <v>8</v>
      </c>
      <c r="D11" s="2">
        <f t="shared" si="0"/>
        <v>1856.79</v>
      </c>
      <c r="E11" s="1" t="s">
        <v>9</v>
      </c>
      <c r="G11" s="1" t="s">
        <v>8</v>
      </c>
      <c r="H11" s="2"/>
      <c r="I11" s="1" t="s">
        <v>9</v>
      </c>
      <c r="R11" s="3">
        <f>B11+F11</f>
        <v>172.5</v>
      </c>
      <c r="S11" s="1" t="s">
        <v>8</v>
      </c>
      <c r="T11" s="2">
        <f>D11+H11</f>
        <v>1856.79</v>
      </c>
      <c r="U11" s="1" t="s">
        <v>9</v>
      </c>
    </row>
    <row r="13" spans="1:21" s="7" customFormat="1" x14ac:dyDescent="0.25">
      <c r="A13" s="7" t="s">
        <v>13</v>
      </c>
      <c r="B13" s="7" t="s">
        <v>6</v>
      </c>
      <c r="R13" s="7" t="s">
        <v>10</v>
      </c>
    </row>
    <row r="14" spans="1:21" x14ac:dyDescent="0.25">
      <c r="B14" s="1">
        <v>87.3</v>
      </c>
      <c r="C14" s="1" t="s">
        <v>8</v>
      </c>
      <c r="D14" s="2">
        <f>B14*10.764</f>
        <v>939.69719999999995</v>
      </c>
      <c r="E14" s="1" t="s">
        <v>9</v>
      </c>
      <c r="R14" s="3">
        <f>B14+F14</f>
        <v>87.3</v>
      </c>
      <c r="S14" s="1" t="s">
        <v>8</v>
      </c>
      <c r="T14" s="2">
        <f>D14+H14</f>
        <v>939.69719999999995</v>
      </c>
      <c r="U14" s="1" t="s">
        <v>9</v>
      </c>
    </row>
    <row r="16" spans="1:21" s="7" customFormat="1" x14ac:dyDescent="0.25">
      <c r="A16" s="7" t="s">
        <v>14</v>
      </c>
      <c r="B16" s="7" t="s">
        <v>6</v>
      </c>
      <c r="R16" s="7" t="s">
        <v>10</v>
      </c>
    </row>
    <row r="17" spans="2:21" x14ac:dyDescent="0.25">
      <c r="B17" s="1">
        <v>64.599999999999994</v>
      </c>
      <c r="C17" s="1" t="s">
        <v>8</v>
      </c>
      <c r="D17" s="2">
        <f>B17*10.764</f>
        <v>695.35439999999994</v>
      </c>
      <c r="E17" s="1" t="s">
        <v>9</v>
      </c>
      <c r="R17" s="3">
        <f>B17+F17</f>
        <v>64.599999999999994</v>
      </c>
      <c r="S17" s="1" t="s">
        <v>8</v>
      </c>
      <c r="T17" s="2">
        <f>D17+H17</f>
        <v>695.35439999999994</v>
      </c>
      <c r="U17" s="1" t="s">
        <v>9</v>
      </c>
    </row>
    <row r="19" spans="2:21" s="7" customFormat="1" x14ac:dyDescent="0.25">
      <c r="R19" s="8" t="s">
        <v>10</v>
      </c>
      <c r="S19" s="8"/>
      <c r="T19" s="8"/>
      <c r="U19" s="8"/>
    </row>
    <row r="20" spans="2:21" x14ac:dyDescent="0.25">
      <c r="R20" s="5">
        <f>SUM(R4:R19)</f>
        <v>1193.6999999999998</v>
      </c>
      <c r="S20" s="4" t="s">
        <v>8</v>
      </c>
      <c r="T20" s="6">
        <f>SUM(T4:T19)</f>
        <v>12848.986800000001</v>
      </c>
      <c r="U20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GIA + Mezzanines</vt:lpstr>
      <vt:lpstr>GIA - Mezzanines</vt:lpstr>
      <vt:lpstr>GEA + Mezzanines</vt:lpstr>
      <vt:lpstr>GEA - Mezzanines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Ewan Tavendale</dc:creator>
  <cp:lastModifiedBy>Ewan Tavendale</cp:lastModifiedBy>
  <dcterms:created xsi:type="dcterms:W3CDTF">2025-07-03T08:57:21Z</dcterms:created>
  <dcterms:modified xsi:type="dcterms:W3CDTF">2025-07-03T09:20:44Z</dcterms:modified>
</cp:coreProperties>
</file>